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AM35" i="10"/>
  <c r="C35" i="10"/>
  <c r="CO34" i="10"/>
  <c r="BW34" i="10"/>
  <c r="BW35" i="10" s="1"/>
  <c r="BW36" i="10" s="1"/>
  <c r="BW37" i="10" s="1"/>
  <c r="BW38" i="10" s="1"/>
  <c r="BW39" i="10" s="1"/>
  <c r="BW40" i="10" s="1"/>
  <c r="BW41" i="10" s="1"/>
  <c r="BW42" i="10" s="1"/>
  <c r="BW43"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alcChain>
</file>

<file path=xl/sharedStrings.xml><?xml version="1.0" encoding="utf-8"?>
<sst xmlns="http://schemas.openxmlformats.org/spreadsheetml/2006/main" count="1098" uniqueCount="616">
  <si>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</si>
  <si>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</si>
  <si>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</si>
  <si>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</si>
  <si>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</si>
  <si>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</si>
  <si>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</si>
  <si>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</si>
  <si>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</si>
  <si>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</si>
  <si>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</si>
  <si>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</si>
  <si>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</si>
  <si>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</si>
  <si>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</si>
  <si>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</si>
  <si>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</si>
  <si>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</si>
  <si>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</si>
  <si>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</si>
  <si>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</si>
  <si>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</si>
  <si>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</si>
  <si>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</si>
  <si>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</si>
  <si>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</si>
  <si>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</si>
  <si>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</si>
  <si>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</si>
  <si>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</si>
  <si>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</si>
  <si>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</si>
  <si>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</si>
  <si>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</si>
  <si>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</si>
  <si>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</si>
  <si>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</si>
  <si>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</si>
  <si>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</si>
  <si>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</si>
  <si>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</si>
  <si>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</si>
  <si>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</si>
  <si>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</si>
  <si>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</si>
  <si>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</si>
  <si>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</si>
  <si>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</si>
  <si>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</si>
  <si>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</si>
  <si>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</si>
  <si>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</si>
  <si>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</si>
  <si>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</si>
  <si>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</si>
  <si>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</si>
  <si>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</si>
  <si>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</si>
  <si>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</si>
  <si>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</si>
  <si>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</si>
  <si>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</si>
  <si>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</si>
  <si>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</si>
  <si>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</si>
  <si>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</si>
  <si>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</si>
  <si>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</si>
  <si>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</si>
  <si>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</si>
  <si>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</si>
  <si>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</si>
  <si>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</si>
  <si>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</si>
  <si>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</si>
  <si>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</si>
  <si>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</si>
  <si>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</si>
  <si>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</si>
  <si>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</si>
  <si>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</si>
  <si>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</si>
  <si>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</si>
  <si>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</si>
  <si>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</si>
  <si>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</si>
  <si>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</si>
  <si>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</si>
  <si>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</si>
  <si>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</si>
  <si>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</si>
  <si>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</si>
  <si>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</si>
  <si>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</si>
  <si>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</si>
  <si>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</si>
  <si>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</si>
  <si>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</si>
  <si>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茂原市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</si>
  <si>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</si>
  <si>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</si>
  <si>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</si>
  <si>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</si>
  <si>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</si>
  <si>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</si>
  <si>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</si>
  <si>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</si>
  <si>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</si>
  <si>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</si>
  <si>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</si>
  <si>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</si>
  <si>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</si>
  <si>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</si>
  <si>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</si>
  <si>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</si>
  <si>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</si>
  <si>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</si>
  <si>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</si>
  <si>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</si>
  <si>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</si>
  <si>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</si>
  <si>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</si>
  <si>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</si>
  <si>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</si>
  <si>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</si>
  <si>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</si>
  <si>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</si>
  <si>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</si>
  <si>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</si>
  <si>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</si>
  <si>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</si>
  <si>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</si>
  <si>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</si>
  <si>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</si>
  <si>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</si>
  <si>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</si>
  <si>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</si>
  <si>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</si>
  <si>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</si>
  <si>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</si>
  <si>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</si>
  <si>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</si>
  <si>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</si>
  <si>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</si>
  <si>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</si>
  <si>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</si>
  <si>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</si>
  <si>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</si>
  <si>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</si>
  <si>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</si>
  <si>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</si>
  <si>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</si>
  <si>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</si>
  <si>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</si>
  <si>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</si>
  <si>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</si>
  <si>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</si>
  <si>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</si>
  <si>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</si>
  <si>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</si>
  <si>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</si>
  <si>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</si>
  <si>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</si>
  <si>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</si>
  <si>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</si>
  <si>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</si>
  <si>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</si>
  <si>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</si>
  <si>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</si>
  <si>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</si>
  <si>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</si>
  <si>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</si>
  <si>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</si>
  <si>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</si>
  <si>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</si>
  <si>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</si>
  <si>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</si>
  <si>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</si>
  <si>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</si>
  <si>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</si>
  <si>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</si>
  <si>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</si>
  <si>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</si>
  <si>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</si>
  <si>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</si>
  <si>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</si>
  <si>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</si>
  <si>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</si>
  <si>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</si>
  <si>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</si>
  <si>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</si>
  <si>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</si>
  <si>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</si>
  <si>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</si>
  <si>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</si>
  <si>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</si>
  <si>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</si>
  <si>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</si>
  <si>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</si>
  <si>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</si>
  <si>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</si>
  <si>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</si>
  <si>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</si>
  <si>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</si>
  <si>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</si>
  <si>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</si>
  <si>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</si>
  <si>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</si>
  <si>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</si>
  <si>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</si>
  <si>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</si>
  <si>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千葉県茂原市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</si>
  <si>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</si>
  <si>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</si>
  <si>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</si>
  <si>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</si>
  <si>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</si>
  <si>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</si>
  <si>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</si>
  <si>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</si>
  <si>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</si>
  <si>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</si>
  <si>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</si>
  <si>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</si>
  <si>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</si>
  <si>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</si>
  <si>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</si>
  <si>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</si>
  <si>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</si>
  <si>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</si>
  <si>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</si>
  <si>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</si>
  <si>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</si>
  <si>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</si>
  <si>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</si>
  <si>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</si>
  <si>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</si>
  <si>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</si>
  <si>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</si>
  <si>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</si>
  <si>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</si>
  <si>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</si>
  <si>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</si>
  <si>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</si>
  <si>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</si>
  <si>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</si>
  <si>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</si>
  <si>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</si>
  <si>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</si>
  <si>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</si>
  <si>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</si>
  <si>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</si>
  <si>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</si>
  <si>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</si>
  <si>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</si>
  <si>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</si>
  <si>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</si>
  <si>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</si>
  <si>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</si>
  <si>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</si>
  <si>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</si>
  <si>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</si>
  <si>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</si>
  <si>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</si>
  <si>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</si>
  <si>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</si>
  <si>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</si>
  <si>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</si>
  <si>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</si>
  <si>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</si>
  <si>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</si>
  <si>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</si>
  <si>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</si>
  <si>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</si>
  <si>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</si>
  <si>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</si>
  <si>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</si>
  <si>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</si>
  <si>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</si>
  <si>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</si>
  <si>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</si>
  <si>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</si>
  <si>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</si>
  <si>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</si>
  <si>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</si>
  <si>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</si>
  <si>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</si>
  <si>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</si>
  <si>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</si>
  <si>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</si>
  <si>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</si>
  <si>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</si>
  <si>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</si>
  <si>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</si>
  <si>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</si>
  <si>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</si>
  <si>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</si>
  <si>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</si>
  <si>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</si>
  <si>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</si>
  <si>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</si>
  <si>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</si>
  <si>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</si>
  <si>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</si>
  <si>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</si>
  <si>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</si>
  <si>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</si>
  <si>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</si>
  <si>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</si>
  <si>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</si>
  <si>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</si>
  <si>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</si>
  <si>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</si>
  <si>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</si>
  <si>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</si>
  <si>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</si>
  <si>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</si>
  <si>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</si>
  <si>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</si>
  <si>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</si>
  <si>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</si>
  <si>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</si>
  <si>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</si>
  <si>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</si>
  <si>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</si>
  <si>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</si>
  <si>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</si>
  <si>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</si>
  <si>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</si>
  <si>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</si>
  <si>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</si>
  <si>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</si>
  <si>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</si>
  <si>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</si>
  <si>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</si>
  <si>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</si>
  <si>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</si>
  <si>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</si>
  <si>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</si>
  <si>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</si>
  <si>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</si>
  <si>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</si>
  <si>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</si>
  <si>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</si>
  <si>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</si>
  <si>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</si>
  <si>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</si>
  <si>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</si>
  <si>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</si>
  <si>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</si>
  <si>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</si>
  <si>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</si>
  <si>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</si>
  <si>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</si>
  <si>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</si>
  <si>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</si>
  <si>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</si>
  <si>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</si>
  <si>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</si>
  <si>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</si>
  <si>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</si>
  <si>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</si>
  <si>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</si>
  <si>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</si>
  <si>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</si>
  <si>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</si>
  <si>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千葉県茂原市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</si>
  <si>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</si>
  <si>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</si>
  <si>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</si>
  <si>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</si>
  <si>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</si>
  <si>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</si>
  <si>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</si>
  <si>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</si>
  <si>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</si>
  <si>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</si>
  <si>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</si>
  <si>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</si>
  <si>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</si>
  <si>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</si>
  <si>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</si>
  <si>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</si>
  <si>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</si>
  <si>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</si>
  <si>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</si>
  <si>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</si>
  <si>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</si>
  <si>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</si>
  <si>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</si>
  <si>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</si>
  <si>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</si>
  <si>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</si>
  <si>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</si>
  <si>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</si>
  <si>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</si>
  <si>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</si>
  <si>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</si>
  <si>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</si>
  <si>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</si>
  <si>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</si>
  <si>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</si>
  <si>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</si>
  <si>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</si>
  <si>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駐車場事業会計</t>
    <phoneticPr fontId="5"/>
  </si>
  <si>
    <t>下水道事業会計</t>
    <phoneticPr fontId="5"/>
  </si>
  <si>
    <t>法適用企業</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</si>
  <si>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</si>
  <si>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</si>
  <si>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</si>
  <si>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</si>
  <si>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</si>
  <si>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</si>
  <si>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</si>
  <si>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</si>
  <si>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</si>
  <si>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</si>
  <si>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</si>
  <si>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</si>
  <si>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</si>
  <si>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</si>
  <si>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</si>
  <si>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</si>
  <si>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</si>
  <si>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</si>
  <si>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</si>
  <si>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</si>
  <si>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</si>
  <si>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</si>
  <si>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</si>
  <si>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</si>
  <si>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</si>
  <si>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</si>
  <si>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</si>
  <si>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</si>
  <si>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</si>
  <si>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</si>
  <si>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</si>
  <si>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</si>
  <si>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</si>
  <si>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</si>
  <si>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</si>
  <si>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</si>
  <si>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</si>
  <si>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</si>
  <si>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</si>
  <si>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</si>
  <si>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</si>
  <si>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</si>
  <si>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</si>
  <si>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</si>
  <si>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</si>
  <si>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</si>
  <si>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</si>
  <si>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</si>
  <si>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</si>
  <si>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</si>
  <si>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</si>
  <si>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</si>
  <si>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</si>
  <si>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</si>
  <si>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</si>
  <si>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</si>
  <si>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</si>
  <si>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</si>
  <si>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</si>
  <si>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</si>
  <si>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</si>
  <si>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</si>
  <si>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</si>
  <si>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</si>
  <si>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</si>
  <si>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</si>
  <si>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</si>
  <si>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</si>
  <si>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</si>
  <si>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</si>
  <si>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駐車場事業会計</t>
    <phoneticPr fontId="5"/>
  </si>
  <si>
    <t>(Ｆ)</t>
    <phoneticPr fontId="5"/>
  </si>
  <si>
    <t>介護保険事業会計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</si>
  <si>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</si>
  <si>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</si>
  <si>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</si>
  <si>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</si>
  <si>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</si>
  <si>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</si>
  <si>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</si>
  <si>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</si>
  <si>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</si>
  <si>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</si>
  <si>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</si>
  <si>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</si>
  <si>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</si>
  <si>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</si>
  <si>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</si>
  <si>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</si>
  <si>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</si>
  <si>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</si>
  <si>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</si>
  <si>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</si>
  <si>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</si>
  <si>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</si>
  <si>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</si>
  <si>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</si>
  <si>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</si>
  <si>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</si>
  <si>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</si>
  <si>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</si>
  <si>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</si>
  <si>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</si>
  <si>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</si>
  <si>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</si>
  <si>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</si>
  <si>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</si>
  <si>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</si>
  <si>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</si>
  <si>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</si>
  <si>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</si>
  <si>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</si>
  <si>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</si>
  <si>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</si>
  <si>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</si>
  <si>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</si>
  <si>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</si>
  <si>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</si>
  <si>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</si>
  <si>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</si>
  <si>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</si>
  <si>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</si>
  <si>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</si>
  <si>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</si>
  <si>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</si>
  <si>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</si>
  <si>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</si>
  <si>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</si>
  <si>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</si>
  <si>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</si>
  <si>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</si>
  <si>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</si>
  <si>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</si>
  <si>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</si>
  <si>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</si>
  <si>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</si>
  <si>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</si>
  <si>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</si>
  <si>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</si>
  <si>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</si>
  <si>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</si>
  <si>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</si>
  <si>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</si>
  <si>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</si>
  <si>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</si>
  <si>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</si>
  <si>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</si>
  <si>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</si>
  <si>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</si>
  <si>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</si>
  <si>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</si>
  <si>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</si>
  <si>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</si>
  <si>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</si>
  <si>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</si>
  <si>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</si>
  <si>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</si>
  <si>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</si>
  <si>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2.42</t>
  </si>
  <si>
    <t>▲ 1.34</t>
  </si>
  <si>
    <t>▲ 1.57</t>
  </si>
  <si>
    <t>▲ 3.27</t>
  </si>
  <si>
    <t>▲ 11.23</t>
  </si>
  <si>
    <t>国民健康保険事業会計</t>
  </si>
  <si>
    <t>一般会計</t>
  </si>
  <si>
    <t>介護保険事業会計</t>
  </si>
  <si>
    <t>下水道事業会計</t>
  </si>
  <si>
    <t>農業集落排水事業会計</t>
  </si>
  <si>
    <t>後期高齢者医療事業会計</t>
  </si>
  <si>
    <t>駐車場事業会計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</si>
  <si>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</si>
  <si>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</si>
  <si>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</si>
  <si>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</si>
  <si>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</si>
  <si>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</si>
  <si>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</si>
  <si>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</si>
  <si>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長生郡市広域市町村圏組合（一般会計）</t>
    <rPh sb="0" eb="2">
      <t>チョウセイ</t>
    </rPh>
    <rPh sb="2" eb="3">
      <t>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</si>
  <si>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長生郡市広域市町村圏組合（火葬場・斎場事業会計）</t>
    <rPh sb="0" eb="2">
      <t>チョウセイ</t>
    </rPh>
    <rPh sb="2" eb="3">
      <t>グン</t>
    </rPh>
    <rPh sb="3" eb="4">
      <t>シ</t>
    </rPh>
    <rPh sb="4" eb="6">
      <t>コウイキ</t>
    </rPh>
    <rPh sb="6" eb="9">
      <t>シチョウソン</t>
    </rPh>
    <rPh sb="9" eb="10">
      <t>ケン</t>
    </rPh>
    <rPh sb="10" eb="12">
      <t>クミアイ</t>
    </rPh>
    <rPh sb="13" eb="16">
      <t>カソウバ</t>
    </rPh>
    <rPh sb="17" eb="19">
      <t>サイジョウ</t>
    </rPh>
    <rPh sb="19" eb="21">
      <t>ジギョウ</t>
    </rPh>
    <rPh sb="21" eb="23">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</si>
  <si>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</si>
  <si>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</si>
  <si>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4">
      <t>スイドウ</t>
    </rPh>
    <rPh sb="14" eb="15">
      <t>ヨウ</t>
    </rPh>
    <rPh sb="15" eb="16">
      <t>スイ</t>
    </rPh>
    <rPh sb="16" eb="18">
      <t>キョウキュウ</t>
    </rPh>
    <rPh sb="18" eb="20">
      <t>ジギョウ</t>
    </rPh>
    <rPh sb="20" eb="22">
      <t>カイケイ</t>
    </rPh>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</si>
  <si>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</si>
  <si>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</si>
  <si>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</si>
  <si>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</si>
  <si>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</si>
  <si>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</si>
  <si>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</si>
  <si>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t>
    <phoneticPr fontId="2"/>
  </si>
  <si>
    <t>-</t>
    <phoneticPr fontId="2"/>
  </si>
  <si>
    <t>茂原市民会館等建設基金</t>
    <rPh sb="0" eb="4">
      <t>モバラシミン</t>
    </rPh>
    <rPh sb="4" eb="6">
      <t>カイカン</t>
    </rPh>
    <rPh sb="6" eb="7">
      <t>トウ</t>
    </rPh>
    <rPh sb="7" eb="9">
      <t>ケンセツ</t>
    </rPh>
    <rPh sb="9" eb="11">
      <t>キキン</t>
    </rPh>
    <phoneticPr fontId="5"/>
  </si>
  <si>
    <t>衛藤五郎音楽文化振興基金</t>
    <rPh sb="0" eb="2">
      <t>エトウ</t>
    </rPh>
    <rPh sb="2" eb="4">
      <t>ゴロウ</t>
    </rPh>
    <rPh sb="4" eb="6">
      <t>オンガク</t>
    </rPh>
    <rPh sb="6" eb="8">
      <t>ブンカ</t>
    </rPh>
    <rPh sb="8" eb="10">
      <t>シンコウ</t>
    </rPh>
    <rPh sb="10" eb="12">
      <t>キキン</t>
    </rPh>
    <phoneticPr fontId="5"/>
  </si>
  <si>
    <t>福祉振興基金</t>
    <rPh sb="0" eb="2">
      <t>フクシ</t>
    </rPh>
    <rPh sb="2" eb="4">
      <t>シンコウ</t>
    </rPh>
    <rPh sb="4" eb="6">
      <t>キキン</t>
    </rPh>
    <phoneticPr fontId="5"/>
  </si>
  <si>
    <t>ふるさと茂原まちづくり応援基金</t>
    <rPh sb="4" eb="6">
      <t>モバラ</t>
    </rPh>
    <rPh sb="11" eb="13">
      <t>オウエン</t>
    </rPh>
    <rPh sb="13" eb="15">
      <t>キキン</t>
    </rPh>
    <phoneticPr fontId="5"/>
  </si>
  <si>
    <t>学校等施設建設改修基金</t>
    <rPh sb="0" eb="2">
      <t>ガッコウ</t>
    </rPh>
    <rPh sb="2" eb="3">
      <t>トウ</t>
    </rPh>
    <rPh sb="3" eb="5">
      <t>シセツ</t>
    </rPh>
    <rPh sb="5" eb="7">
      <t>ケンセツ</t>
    </rPh>
    <rPh sb="7" eb="9">
      <t>カイシュウ</t>
    </rPh>
    <rPh sb="9" eb="11">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</si>
  <si>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</si>
  <si>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</si>
  <si>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</si>
  <si>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前年度と比較し、本市の将来負担比率は2.3ポイント低下したものの、有形固定資産減価償却率は上昇した。これは本市で投資が行われず公共施設の更新や老朽化対策が先延ばしになっている状況を示している。
　本市においては、平成24年度に解散した土地開発公社に係る第三セクター等改革推進債の公債費が大きく、財政運営の負担になっている。このような状況下で公共お施設の更新を適正に行うためには、公共施設等総合管理計画や各個別施設計画に基づき、計画的に進めていく必要がある。</t>
    <rPh sb="1" eb="4">
      <t>ゼンネンド</t>
    </rPh>
    <rPh sb="5" eb="7">
      <t>ヒカク</t>
    </rPh>
    <rPh sb="9" eb="11">
      <t>ホンシ</t>
    </rPh>
    <rPh sb="12" eb="14">
      <t>ショウライ</t>
    </rPh>
    <rPh sb="14" eb="16">
      <t>フタン</t>
    </rPh>
    <rPh sb="16" eb="18">
      <t>ヒリツ</t>
    </rPh>
    <rPh sb="26" eb="28">
      <t>テイカ</t>
    </rPh>
    <rPh sb="34" eb="36">
      <t>ユウケイ</t>
    </rPh>
    <rPh sb="36" eb="38">
      <t>コテイ</t>
    </rPh>
    <rPh sb="38" eb="40">
      <t>シサン</t>
    </rPh>
    <rPh sb="40" eb="42">
      <t>ゲンカ</t>
    </rPh>
    <rPh sb="42" eb="44">
      <t>ショウキャク</t>
    </rPh>
    <rPh sb="44" eb="45">
      <t>リツ</t>
    </rPh>
    <rPh sb="46" eb="48">
      <t>ジョウショウ</t>
    </rPh>
    <rPh sb="54" eb="56">
      <t>ホンシ</t>
    </rPh>
    <rPh sb="57" eb="59">
      <t>トウシ</t>
    </rPh>
    <rPh sb="60" eb="61">
      <t>オコナ</t>
    </rPh>
    <rPh sb="64" eb="66">
      <t>コウキョウ</t>
    </rPh>
    <rPh sb="66" eb="68">
      <t>シセツ</t>
    </rPh>
    <rPh sb="69" eb="71">
      <t>コウシン</t>
    </rPh>
    <rPh sb="72" eb="75">
      <t>ロウキュウカ</t>
    </rPh>
    <rPh sb="75" eb="77">
      <t>タイサク</t>
    </rPh>
    <rPh sb="78" eb="80">
      <t>サキノ</t>
    </rPh>
    <rPh sb="88" eb="90">
      <t>ジョウキョウ</t>
    </rPh>
    <rPh sb="91" eb="92">
      <t>シメ</t>
    </rPh>
    <rPh sb="99" eb="101">
      <t>ホンシ</t>
    </rPh>
    <rPh sb="107" eb="109">
      <t>ヘイセイ</t>
    </rPh>
    <rPh sb="111" eb="113">
      <t>ネンド</t>
    </rPh>
    <rPh sb="114" eb="116">
      <t>カイサン</t>
    </rPh>
    <rPh sb="118" eb="120">
      <t>トチ</t>
    </rPh>
    <rPh sb="120" eb="122">
      <t>カイハツ</t>
    </rPh>
    <rPh sb="122" eb="124">
      <t>コウシャ</t>
    </rPh>
    <rPh sb="125" eb="126">
      <t>カカ</t>
    </rPh>
    <rPh sb="127" eb="129">
      <t>ダイサン</t>
    </rPh>
    <rPh sb="133" eb="134">
      <t>トウ</t>
    </rPh>
    <rPh sb="134" eb="136">
      <t>カイカク</t>
    </rPh>
    <rPh sb="136" eb="138">
      <t>スイシン</t>
    </rPh>
    <rPh sb="138" eb="139">
      <t>サイ</t>
    </rPh>
    <rPh sb="140" eb="143">
      <t>コウサイヒ</t>
    </rPh>
    <rPh sb="144" eb="145">
      <t>オオ</t>
    </rPh>
    <rPh sb="148" eb="150">
      <t>ザイセイ</t>
    </rPh>
    <rPh sb="150" eb="152">
      <t>ウンエイ</t>
    </rPh>
    <rPh sb="153" eb="155">
      <t>フタン</t>
    </rPh>
    <rPh sb="167" eb="170">
      <t>ジョウキョウカ</t>
    </rPh>
    <rPh sb="171" eb="173">
      <t>コウキョウ</t>
    </rPh>
    <rPh sb="174" eb="176">
      <t>シセツ</t>
    </rPh>
    <rPh sb="177" eb="179">
      <t>コウシン</t>
    </rPh>
    <rPh sb="180" eb="182">
      <t>テキセイ</t>
    </rPh>
    <rPh sb="183" eb="184">
      <t>オコナ</t>
    </rPh>
    <rPh sb="190" eb="192">
      <t>コウキョウ</t>
    </rPh>
    <rPh sb="192" eb="194">
      <t>シセツ</t>
    </rPh>
    <rPh sb="194" eb="195">
      <t>トウ</t>
    </rPh>
    <rPh sb="195" eb="197">
      <t>ソウゴウ</t>
    </rPh>
    <rPh sb="197" eb="199">
      <t>カンリ</t>
    </rPh>
    <rPh sb="199" eb="201">
      <t>ケイカク</t>
    </rPh>
    <rPh sb="202" eb="203">
      <t>カク</t>
    </rPh>
    <rPh sb="203" eb="205">
      <t>コベツ</t>
    </rPh>
    <rPh sb="205" eb="207">
      <t>シセツ</t>
    </rPh>
    <rPh sb="207" eb="209">
      <t>ケイカク</t>
    </rPh>
    <rPh sb="210" eb="211">
      <t>モト</t>
    </rPh>
    <rPh sb="214" eb="217">
      <t>ケイカクテキ</t>
    </rPh>
    <rPh sb="218" eb="219">
      <t>スス</t>
    </rPh>
    <rPh sb="223" eb="225">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</si>
  <si>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</si>
  <si>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</si>
  <si>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</si>
  <si>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</si>
  <si>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</si>
  <si>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</si>
  <si>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下降傾向が続いていたが、令和2年度は上昇に転じた。これは令和元年度に発生した災害に伴う災害復旧事業に係る起債の償還が開始したことによる償還元金の増等が原因として考えられる。将来負担比率は若干の改善がみられるものの、災害に続き新型コロナウイルス感染症流行の影響で財政調整基金を取り崩しており、油断できない状況である。近年全国的に災害が多発していること、新型コロナウイルス感染症の収束が見えないことを鑑み、不測の事態に対応できるよう引き続き財政調整基金の積立をしていく必要がある。</t>
    <rPh sb="1" eb="3">
      <t>ジッシツ</t>
    </rPh>
    <rPh sb="3" eb="6">
      <t>コウサイヒ</t>
    </rPh>
    <rPh sb="6" eb="8">
      <t>ヒリツ</t>
    </rPh>
    <rPh sb="13" eb="15">
      <t>カコウ</t>
    </rPh>
    <rPh sb="15" eb="17">
      <t>ケイコウ</t>
    </rPh>
    <rPh sb="18" eb="19">
      <t>ツヅ</t>
    </rPh>
    <rPh sb="25" eb="27">
      <t>レイワ</t>
    </rPh>
    <rPh sb="28" eb="30">
      <t>ネンド</t>
    </rPh>
    <rPh sb="31" eb="33">
      <t>ジョウショウ</t>
    </rPh>
    <rPh sb="34" eb="35">
      <t>テン</t>
    </rPh>
    <rPh sb="99" eb="101">
      <t>ショウライ</t>
    </rPh>
    <rPh sb="101" eb="103">
      <t>フタン</t>
    </rPh>
    <rPh sb="103" eb="105">
      <t>ヒリツ</t>
    </rPh>
    <rPh sb="106" eb="108">
      <t>ジャッカン</t>
    </rPh>
    <rPh sb="109" eb="111">
      <t>カイゼン</t>
    </rPh>
    <rPh sb="120" eb="122">
      <t>サイガイ</t>
    </rPh>
    <rPh sb="123" eb="124">
      <t>ツヅ</t>
    </rPh>
    <rPh sb="125" eb="127">
      <t>シンガタ</t>
    </rPh>
    <rPh sb="134" eb="137">
      <t>カンセンショウ</t>
    </rPh>
    <rPh sb="137" eb="139">
      <t>リュウコウ</t>
    </rPh>
    <rPh sb="140" eb="142">
      <t>エイキョウ</t>
    </rPh>
    <rPh sb="143" eb="145">
      <t>ザイセイ</t>
    </rPh>
    <rPh sb="145" eb="147">
      <t>チョウセイ</t>
    </rPh>
    <rPh sb="147" eb="149">
      <t>キキン</t>
    </rPh>
    <rPh sb="150" eb="151">
      <t>ト</t>
    </rPh>
    <rPh sb="152" eb="153">
      <t>クズ</t>
    </rPh>
    <rPh sb="158" eb="160">
      <t>ユダン</t>
    </rPh>
    <rPh sb="164" eb="166">
      <t>ジョウキョウ</t>
    </rPh>
    <rPh sb="170" eb="172">
      <t>キンネン</t>
    </rPh>
    <rPh sb="172" eb="175">
      <t>ゼンコクテキ</t>
    </rPh>
    <rPh sb="176" eb="178">
      <t>サイガイ</t>
    </rPh>
    <rPh sb="179" eb="181">
      <t>タハツ</t>
    </rPh>
    <rPh sb="188" eb="190">
      <t>シンガタ</t>
    </rPh>
    <rPh sb="197" eb="200">
      <t>カンセンショウ</t>
    </rPh>
    <rPh sb="201" eb="203">
      <t>シュウソク</t>
    </rPh>
    <rPh sb="204" eb="205">
      <t>ミ</t>
    </rPh>
    <rPh sb="211" eb="212">
      <t>カンガ</t>
    </rPh>
    <rPh sb="214" eb="216">
      <t>フソク</t>
    </rPh>
    <rPh sb="217" eb="219">
      <t>ジタイ</t>
    </rPh>
    <rPh sb="220" eb="222">
      <t>タイオウ</t>
    </rPh>
    <rPh sb="227" eb="228">
      <t>ヒ</t>
    </rPh>
    <rPh sb="229" eb="230">
      <t>ツヅ</t>
    </rPh>
    <rPh sb="231" eb="233">
      <t>ザイセイ</t>
    </rPh>
    <rPh sb="233" eb="235">
      <t>チョウセイ</t>
    </rPh>
    <rPh sb="235" eb="237">
      <t>キキン</t>
    </rPh>
    <rPh sb="238" eb="240">
      <t>ツミタテ</t>
    </rPh>
    <rPh sb="245" eb="247">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</si>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</sst>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2224-429A-838B-091720C3C8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30805</c:v>
                </c:pt>
                <c:pt idx="1">
                  <c:v>35965</c:v>
                </c:pt>
                <c:pt idx="2">
                  <c:v>27609</c:v>
                </c:pt>
                <c:pt idx="3">
                  <c:v>50165</c:v>
                </c:pt>
                <c:pt idx="4">
                  <c:v>51845</c:v>
                </c:pt>
              </c:numCache>
            </c:numRef>
          </c:val>
          <c:smooth val="0"/>
          <c:extLst>
            <c:ext xmlns:c16="http://schemas.microsoft.com/office/drawing/2014/chart" uri="{C3380CC4-5D6E-409C-BE32-E72D297353CC}">
              <c16:uniqueId val="{00000001-2224-429A-838B-091720C3C8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4.93</c:v>
                </c:pt>
                <c:pt idx="1">
                  <c:v>2.88</c:v>
                </c:pt>
                <c:pt idx="2">
                  <c:v>1.42</c:v>
                </c:pt>
                <c:pt idx="3">
                  <c:v>8.59</c:v>
                </c:pt>
                <c:pt idx="4">
                  <c:v>3.93</c:v>
                </c:pt>
              </c:numCache>
            </c:numRef>
          </c:val>
          <c:extLst>
            <c:ext xmlns:c16="http://schemas.microsoft.com/office/drawing/2014/chart" uri="{C3380CC4-5D6E-409C-BE32-E72D297353CC}">
              <c16:uniqueId val="{00000000-F030-4625-A396-586C22BD3E1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26.26</c:v>
                </c:pt>
                <c:pt idx="1">
                  <c:v>27.08</c:v>
                </c:pt>
                <c:pt idx="2">
                  <c:v>27.56</c:v>
                </c:pt>
                <c:pt idx="3">
                  <c:v>17.809999999999999</c:v>
                </c:pt>
                <c:pt idx="4">
                  <c:v>14.64</c:v>
                </c:pt>
              </c:numCache>
            </c:numRef>
          </c:val>
          <c:extLst>
            <c:ext xmlns:c16="http://schemas.microsoft.com/office/drawing/2014/chart" uri="{C3380CC4-5D6E-409C-BE32-E72D297353CC}">
              <c16:uniqueId val="{00000001-F030-4625-A396-586C22BD3E1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-2.42</c:v>
                </c:pt>
                <c:pt idx="1">
                  <c:v>-1.34</c:v>
                </c:pt>
                <c:pt idx="2">
                  <c:v>-1.57</c:v>
                </c:pt>
                <c:pt idx="3">
                  <c:v>-3.27</c:v>
                </c:pt>
                <c:pt idx="4">
                  <c:v>-11.23</c:v>
                </c:pt>
              </c:numCache>
            </c:numRef>
          </c:val>
          <c:smooth val="0"/>
          <c:extLst>
            <c:ext xmlns:c16="http://schemas.microsoft.com/office/drawing/2014/chart" uri="{C3380CC4-5D6E-409C-BE32-E72D297353CC}">
              <c16:uniqueId val="{00000002-F030-4625-A396-586C22BD3E1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570-4B04-A098-A42B070826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70-4B04-A098-A42B070826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570-4B04-A098-A42B070826F1}"/>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0.05</c:v>
                </c:pt>
                <c:pt idx="4">
                  <c:v>#N/A</c:v>
                </c:pt>
                <c:pt idx="5">
                  <c:v>0.03</c:v>
                </c:pt>
                <c:pt idx="6">
                  <c:v>#N/A</c:v>
                </c:pt>
                <c:pt idx="7">
                  <c:v>0.01</c:v>
                </c:pt>
                <c:pt idx="8">
                  <c:v>#N/A</c:v>
                </c:pt>
                <c:pt idx="9">
                  <c:v>0.01</c:v>
                </c:pt>
              </c:numCache>
            </c:numRef>
          </c:val>
          <c:extLst>
            <c:ext xmlns:c16="http://schemas.microsoft.com/office/drawing/2014/chart" uri="{C3380CC4-5D6E-409C-BE32-E72D297353CC}">
              <c16:uniqueId val="{00000003-6570-4B04-A098-A42B070826F1}"/>
            </c:ext>
          </c:extLst>
        </c:ser>
        <c:ser>
          <c:idx val="4"/>
          <c:order val="4"/>
          <c:tx>
            <c:strRef>
              <c:f>データシート!$A$31</c:f>
              <c:strCache>
                <c:ptCount val="1"/>
                <c:pt idx="0">
                  <c:v>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0.05</c:v>
                </c:pt>
                <c:pt idx="2">
                  <c:v>#N/A</c:v>
                </c:pt>
                <c:pt idx="3">
                  <c:v>0.12</c:v>
                </c:pt>
                <c:pt idx="4">
                  <c:v>#N/A</c:v>
                </c:pt>
                <c:pt idx="5">
                  <c:v>0.05</c:v>
                </c:pt>
                <c:pt idx="6">
                  <c:v>#N/A</c:v>
                </c:pt>
                <c:pt idx="7">
                  <c:v>0.21</c:v>
                </c:pt>
                <c:pt idx="8">
                  <c:v>#N/A</c:v>
                </c:pt>
                <c:pt idx="9">
                  <c:v>0.14000000000000001</c:v>
                </c:pt>
              </c:numCache>
            </c:numRef>
          </c:val>
          <c:extLst>
            <c:ext xmlns:c16="http://schemas.microsoft.com/office/drawing/2014/chart" uri="{C3380CC4-5D6E-409C-BE32-E72D297353CC}">
              <c16:uniqueId val="{00000004-6570-4B04-A098-A42B070826F1}"/>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0.13</c:v>
                </c:pt>
                <c:pt idx="4">
                  <c:v>#N/A</c:v>
                </c:pt>
                <c:pt idx="5">
                  <c:v>0.09</c:v>
                </c:pt>
                <c:pt idx="6">
                  <c:v>#N/A</c:v>
                </c:pt>
                <c:pt idx="7">
                  <c:v>0.17</c:v>
                </c:pt>
                <c:pt idx="8">
                  <c:v>#N/A</c:v>
                </c:pt>
                <c:pt idx="9">
                  <c:v>0.16</c:v>
                </c:pt>
              </c:numCache>
            </c:numRef>
          </c:val>
          <c:extLst>
            <c:ext xmlns:c16="http://schemas.microsoft.com/office/drawing/2014/chart" uri="{C3380CC4-5D6E-409C-BE32-E72D297353CC}">
              <c16:uniqueId val="{00000005-6570-4B04-A098-A42B070826F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0.54</c:v>
                </c:pt>
                <c:pt idx="2">
                  <c:v>#N/A</c:v>
                </c:pt>
                <c:pt idx="3">
                  <c:v>0.35</c:v>
                </c:pt>
                <c:pt idx="4">
                  <c:v>#N/A</c:v>
                </c:pt>
                <c:pt idx="5">
                  <c:v>1.95</c:v>
                </c:pt>
                <c:pt idx="6">
                  <c:v>#N/A</c:v>
                </c:pt>
                <c:pt idx="7">
                  <c:v>0.45</c:v>
                </c:pt>
                <c:pt idx="8">
                  <c:v>#N/A</c:v>
                </c:pt>
                <c:pt idx="9">
                  <c:v>0.64</c:v>
                </c:pt>
              </c:numCache>
            </c:numRef>
          </c:val>
          <c:extLst>
            <c:ext xmlns:c16="http://schemas.microsoft.com/office/drawing/2014/chart" uri="{C3380CC4-5D6E-409C-BE32-E72D297353CC}">
              <c16:uniqueId val="{00000006-6570-4B04-A098-A42B070826F1}"/>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0.87</c:v>
                </c:pt>
                <c:pt idx="4">
                  <c:v>#N/A</c:v>
                </c:pt>
                <c:pt idx="5">
                  <c:v>1.6</c:v>
                </c:pt>
                <c:pt idx="6">
                  <c:v>#N/A</c:v>
                </c:pt>
                <c:pt idx="7">
                  <c:v>1.75</c:v>
                </c:pt>
                <c:pt idx="8">
                  <c:v>#N/A</c:v>
                </c:pt>
                <c:pt idx="9">
                  <c:v>2.36</c:v>
                </c:pt>
              </c:numCache>
            </c:numRef>
          </c:val>
          <c:extLst>
            <c:ext xmlns:c16="http://schemas.microsoft.com/office/drawing/2014/chart" uri="{C3380CC4-5D6E-409C-BE32-E72D297353CC}">
              <c16:uniqueId val="{00000007-6570-4B04-A098-A42B070826F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4.92</c:v>
                </c:pt>
                <c:pt idx="2">
                  <c:v>#N/A</c:v>
                </c:pt>
                <c:pt idx="3">
                  <c:v>2.87</c:v>
                </c:pt>
                <c:pt idx="4">
                  <c:v>#N/A</c:v>
                </c:pt>
                <c:pt idx="5">
                  <c:v>1.42</c:v>
                </c:pt>
                <c:pt idx="6">
                  <c:v>#N/A</c:v>
                </c:pt>
                <c:pt idx="7">
                  <c:v>8.59</c:v>
                </c:pt>
                <c:pt idx="8">
                  <c:v>#N/A</c:v>
                </c:pt>
                <c:pt idx="9">
                  <c:v>3.76</c:v>
                </c:pt>
              </c:numCache>
            </c:numRef>
          </c:val>
          <c:extLst>
            <c:ext xmlns:c16="http://schemas.microsoft.com/office/drawing/2014/chart" uri="{C3380CC4-5D6E-409C-BE32-E72D297353CC}">
              <c16:uniqueId val="{00000008-6570-4B04-A098-A42B070826F1}"/>
            </c:ext>
          </c:extLst>
        </c:ser>
        <c:ser>
          <c:idx val="9"/>
          <c:order val="9"/>
          <c:tx>
            <c:strRef>
              <c:f>データシート!$A$36</c:f>
              <c:strCache>
                <c:ptCount val="1"/>
                <c:pt idx="0">
                  <c:v>国民健康保険事業会計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5.76</c:v>
                </c:pt>
                <c:pt idx="2">
                  <c:v>#N/A</c:v>
                </c:pt>
                <c:pt idx="3">
                  <c:v>7.8</c:v>
                </c:pt>
                <c:pt idx="4">
                  <c:v>#N/A</c:v>
                </c:pt>
                <c:pt idx="5">
                  <c:v>6.7</c:v>
                </c:pt>
                <c:pt idx="6">
                  <c:v>#N/A</c:v>
                </c:pt>
                <c:pt idx="7">
                  <c:v>7.23</c:v>
                </c:pt>
                <c:pt idx="8">
                  <c:v>#N/A</c:v>
                </c:pt>
                <c:pt idx="9">
                  <c:v>7.21</c:v>
                </c:pt>
              </c:numCache>
            </c:numRef>
          </c:val>
          <c:extLst>
            <c:ext xmlns:c16="http://schemas.microsoft.com/office/drawing/2014/chart" uri="{C3380CC4-5D6E-409C-BE32-E72D297353CC}">
              <c16:uniqueId val="{00000009-6570-4B04-A098-A42B070826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2560</c:v>
                </c:pt>
                <c:pt idx="5">
                  <c:v>2723</c:v>
                </c:pt>
                <c:pt idx="8">
                  <c:v>2661</c:v>
                </c:pt>
                <c:pt idx="11">
                  <c:v>2559</c:v>
                </c:pt>
                <c:pt idx="14">
                  <c:v>2518</c:v>
                </c:pt>
              </c:numCache>
            </c:numRef>
          </c:val>
          <c:extLst>
            <c:ext xmlns:c16="http://schemas.microsoft.com/office/drawing/2014/chart" uri="{C3380CC4-5D6E-409C-BE32-E72D297353CC}">
              <c16:uniqueId val="{00000000-CB48-43EF-8EE0-8F471E04D5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48-43EF-8EE0-8F471E04D5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82</c:v>
                </c:pt>
                <c:pt idx="12">
                  <c:v>108</c:v>
                </c:pt>
              </c:numCache>
            </c:numRef>
          </c:val>
          <c:extLst>
            <c:ext xmlns:c16="http://schemas.microsoft.com/office/drawing/2014/chart" uri="{C3380CC4-5D6E-409C-BE32-E72D297353CC}">
              <c16:uniqueId val="{00000002-CB48-43EF-8EE0-8F471E04D5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307</c:v>
                </c:pt>
                <c:pt idx="3">
                  <c:v>330</c:v>
                </c:pt>
                <c:pt idx="6">
                  <c:v>376</c:v>
                </c:pt>
                <c:pt idx="9">
                  <c:v>397</c:v>
                </c:pt>
                <c:pt idx="12">
                  <c:v>280</c:v>
                </c:pt>
              </c:numCache>
            </c:numRef>
          </c:val>
          <c:extLst>
            <c:ext xmlns:c16="http://schemas.microsoft.com/office/drawing/2014/chart" uri="{C3380CC4-5D6E-409C-BE32-E72D297353CC}">
              <c16:uniqueId val="{00000003-CB48-43EF-8EE0-8F471E04D5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387</c:v>
                </c:pt>
                <c:pt idx="3">
                  <c:v>420</c:v>
                </c:pt>
                <c:pt idx="6">
                  <c:v>404</c:v>
                </c:pt>
                <c:pt idx="9">
                  <c:v>360</c:v>
                </c:pt>
                <c:pt idx="12">
                  <c:v>425</c:v>
                </c:pt>
              </c:numCache>
            </c:numRef>
          </c:val>
          <c:extLst>
            <c:ext xmlns:c16="http://schemas.microsoft.com/office/drawing/2014/chart" uri="{C3380CC4-5D6E-409C-BE32-E72D297353CC}">
              <c16:uniqueId val="{00000004-CB48-43EF-8EE0-8F471E04D5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48-43EF-8EE0-8F471E04D5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48-43EF-8EE0-8F471E04D5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3570</c:v>
                </c:pt>
                <c:pt idx="3">
                  <c:v>3487</c:v>
                </c:pt>
                <c:pt idx="6">
                  <c:v>3460</c:v>
                </c:pt>
                <c:pt idx="9">
                  <c:v>3273</c:v>
                </c:pt>
                <c:pt idx="12">
                  <c:v>3514</c:v>
                </c:pt>
              </c:numCache>
            </c:numRef>
          </c:val>
          <c:extLst>
            <c:ext xmlns:c16="http://schemas.microsoft.com/office/drawing/2014/chart" uri="{C3380CC4-5D6E-409C-BE32-E72D297353CC}">
              <c16:uniqueId val="{00000007-CB48-43EF-8EE0-8F471E04D5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1704</c:v>
                </c:pt>
                <c:pt idx="2">
                  <c:v>#N/A</c:v>
                </c:pt>
                <c:pt idx="3">
                  <c:v>#N/A</c:v>
                </c:pt>
                <c:pt idx="4">
                  <c:v>1514</c:v>
                </c:pt>
                <c:pt idx="5">
                  <c:v>#N/A</c:v>
                </c:pt>
                <c:pt idx="6">
                  <c:v>#N/A</c:v>
                </c:pt>
                <c:pt idx="7">
                  <c:v>1579</c:v>
                </c:pt>
                <c:pt idx="8">
                  <c:v>#N/A</c:v>
                </c:pt>
                <c:pt idx="9">
                  <c:v>#N/A</c:v>
                </c:pt>
                <c:pt idx="10">
                  <c:v>1553</c:v>
                </c:pt>
                <c:pt idx="11">
                  <c:v>#N/A</c:v>
                </c:pt>
                <c:pt idx="12">
                  <c:v>#N/A</c:v>
                </c:pt>
                <c:pt idx="13">
                  <c:v>1809</c:v>
                </c:pt>
                <c:pt idx="14">
                  <c:v>#N/A</c:v>
                </c:pt>
              </c:numCache>
            </c:numRef>
          </c:val>
          <c:smooth val="0"/>
          <c:extLst>
            <c:ext xmlns:c16="http://schemas.microsoft.com/office/drawing/2014/chart" uri="{C3380CC4-5D6E-409C-BE32-E72D297353CC}">
              <c16:uniqueId val="{00000008-CB48-43EF-8EE0-8F471E04D5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26666</c:v>
                </c:pt>
                <c:pt idx="5">
                  <c:v>26821</c:v>
                </c:pt>
                <c:pt idx="8">
                  <c:v>27032</c:v>
                </c:pt>
                <c:pt idx="11">
                  <c:v>27225</c:v>
                </c:pt>
                <c:pt idx="14">
                  <c:v>27377</c:v>
                </c:pt>
              </c:numCache>
            </c:numRef>
          </c:val>
          <c:extLst>
            <c:ext xmlns:c16="http://schemas.microsoft.com/office/drawing/2014/chart" uri="{C3380CC4-5D6E-409C-BE32-E72D297353CC}">
              <c16:uniqueId val="{00000000-B4DD-43E5-BC2F-056AB4D228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1927</c:v>
                </c:pt>
                <c:pt idx="5">
                  <c:v>3159</c:v>
                </c:pt>
                <c:pt idx="8">
                  <c:v>2971</c:v>
                </c:pt>
                <c:pt idx="11">
                  <c:v>3148</c:v>
                </c:pt>
                <c:pt idx="14">
                  <c:v>2995</c:v>
                </c:pt>
              </c:numCache>
            </c:numRef>
          </c:val>
          <c:extLst>
            <c:ext xmlns:c16="http://schemas.microsoft.com/office/drawing/2014/chart" uri="{C3380CC4-5D6E-409C-BE32-E72D297353CC}">
              <c16:uniqueId val="{00000001-B4DD-43E5-BC2F-056AB4D228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6622</c:v>
                </c:pt>
                <c:pt idx="5">
                  <c:v>6797</c:v>
                </c:pt>
                <c:pt idx="8">
                  <c:v>7090</c:v>
                </c:pt>
                <c:pt idx="11">
                  <c:v>5444</c:v>
                </c:pt>
                <c:pt idx="14">
                  <c:v>5032</c:v>
                </c:pt>
              </c:numCache>
            </c:numRef>
          </c:val>
          <c:extLst>
            <c:ext xmlns:c16="http://schemas.microsoft.com/office/drawing/2014/chart" uri="{C3380CC4-5D6E-409C-BE32-E72D297353CC}">
              <c16:uniqueId val="{00000002-B4DD-43E5-BC2F-056AB4D228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DD-43E5-BC2F-056AB4D228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DD-43E5-BC2F-056AB4D228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c:v>
                </c:pt>
                <c:pt idx="3">
                  <c:v>0</c:v>
                </c:pt>
                <c:pt idx="6">
                  <c:v>0</c:v>
                </c:pt>
                <c:pt idx="9">
                  <c:v>0</c:v>
                </c:pt>
                <c:pt idx="12">
                  <c:v>0</c:v>
                </c:pt>
              </c:numCache>
            </c:numRef>
          </c:val>
          <c:extLst>
            <c:ext xmlns:c16="http://schemas.microsoft.com/office/drawing/2014/chart" uri="{C3380CC4-5D6E-409C-BE32-E72D297353CC}">
              <c16:uniqueId val="{00000005-B4DD-43E5-BC2F-056AB4D228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6846</c:v>
                </c:pt>
                <c:pt idx="3">
                  <c:v>6650</c:v>
                </c:pt>
                <c:pt idx="6">
                  <c:v>6230</c:v>
                </c:pt>
                <c:pt idx="9">
                  <c:v>5875</c:v>
                </c:pt>
                <c:pt idx="12">
                  <c:v>5603</c:v>
                </c:pt>
              </c:numCache>
            </c:numRef>
          </c:val>
          <c:extLst>
            <c:ext xmlns:c16="http://schemas.microsoft.com/office/drawing/2014/chart" uri="{C3380CC4-5D6E-409C-BE32-E72D297353CC}">
              <c16:uniqueId val="{00000006-B4DD-43E5-BC2F-056AB4D228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2449</c:v>
                </c:pt>
                <c:pt idx="3">
                  <c:v>2477</c:v>
                </c:pt>
                <c:pt idx="6">
                  <c:v>2402</c:v>
                </c:pt>
                <c:pt idx="9">
                  <c:v>2383</c:v>
                </c:pt>
                <c:pt idx="12">
                  <c:v>2413</c:v>
                </c:pt>
              </c:numCache>
            </c:numRef>
          </c:val>
          <c:extLst>
            <c:ext xmlns:c16="http://schemas.microsoft.com/office/drawing/2014/chart" uri="{C3380CC4-5D6E-409C-BE32-E72D297353CC}">
              <c16:uniqueId val="{00000007-B4DD-43E5-BC2F-056AB4D228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4410</c:v>
                </c:pt>
                <c:pt idx="3">
                  <c:v>4278</c:v>
                </c:pt>
                <c:pt idx="6">
                  <c:v>4078</c:v>
                </c:pt>
                <c:pt idx="9">
                  <c:v>3787</c:v>
                </c:pt>
                <c:pt idx="12">
                  <c:v>3678</c:v>
                </c:pt>
              </c:numCache>
            </c:numRef>
          </c:val>
          <c:extLst>
            <c:ext xmlns:c16="http://schemas.microsoft.com/office/drawing/2014/chart" uri="{C3380CC4-5D6E-409C-BE32-E72D297353CC}">
              <c16:uniqueId val="{00000008-B4DD-43E5-BC2F-056AB4D228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1610</c:v>
                </c:pt>
                <c:pt idx="12">
                  <c:v>1503</c:v>
                </c:pt>
              </c:numCache>
            </c:numRef>
          </c:val>
          <c:extLst>
            <c:ext xmlns:c16="http://schemas.microsoft.com/office/drawing/2014/chart" uri="{C3380CC4-5D6E-409C-BE32-E72D297353CC}">
              <c16:uniqueId val="{00000009-B4DD-43E5-BC2F-056AB4D228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39645</c:v>
                </c:pt>
                <c:pt idx="3">
                  <c:v>39283</c:v>
                </c:pt>
                <c:pt idx="6">
                  <c:v>38634</c:v>
                </c:pt>
                <c:pt idx="9">
                  <c:v>39616</c:v>
                </c:pt>
                <c:pt idx="12">
                  <c:v>40007</c:v>
                </c:pt>
              </c:numCache>
            </c:numRef>
          </c:val>
          <c:extLst>
            <c:ext xmlns:c16="http://schemas.microsoft.com/office/drawing/2014/chart" uri="{C3380CC4-5D6E-409C-BE32-E72D297353CC}">
              <c16:uniqueId val="{0000000A-B4DD-43E5-BC2F-056AB4D228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18140</c:v>
                </c:pt>
                <c:pt idx="2">
                  <c:v>#N/A</c:v>
                </c:pt>
                <c:pt idx="3">
                  <c:v>#N/A</c:v>
                </c:pt>
                <c:pt idx="4">
                  <c:v>15912</c:v>
                </c:pt>
                <c:pt idx="5">
                  <c:v>#N/A</c:v>
                </c:pt>
                <c:pt idx="6">
                  <c:v>#N/A</c:v>
                </c:pt>
                <c:pt idx="7">
                  <c:v>14251</c:v>
                </c:pt>
                <c:pt idx="8">
                  <c:v>#N/A</c:v>
                </c:pt>
                <c:pt idx="9">
                  <c:v>#N/A</c:v>
                </c:pt>
                <c:pt idx="10">
                  <c:v>17455</c:v>
                </c:pt>
                <c:pt idx="11">
                  <c:v>#N/A</c:v>
                </c:pt>
                <c:pt idx="12">
                  <c:v>#N/A</c:v>
                </c:pt>
                <c:pt idx="13">
                  <c:v>17799</c:v>
                </c:pt>
                <c:pt idx="14">
                  <c:v>#N/A</c:v>
                </c:pt>
              </c:numCache>
            </c:numRef>
          </c:val>
          <c:smooth val="0"/>
          <c:extLst>
            <c:ext xmlns:c16="http://schemas.microsoft.com/office/drawing/2014/chart" uri="{C3380CC4-5D6E-409C-BE32-E72D297353CC}">
              <c16:uniqueId val="{0000000B-B4DD-43E5-BC2F-056AB4D228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4997</c:v>
                </c:pt>
                <c:pt idx="1">
                  <c:v>3232</c:v>
                </c:pt>
                <c:pt idx="2">
                  <c:v>2746</c:v>
                </c:pt>
              </c:numCache>
            </c:numRef>
          </c:val>
          <c:extLst>
            <c:ext xmlns:c16="http://schemas.microsoft.com/office/drawing/2014/chart" uri="{C3380CC4-5D6E-409C-BE32-E72D297353CC}">
              <c16:uniqueId val="{00000000-7761-4849-A649-B0F72FAED6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c:v>
                </c:pt>
                <c:pt idx="1">
                  <c:v>44</c:v>
                </c:pt>
                <c:pt idx="2">
                  <c:v>62</c:v>
                </c:pt>
              </c:numCache>
            </c:numRef>
          </c:val>
          <c:extLst>
            <c:ext xmlns:c16="http://schemas.microsoft.com/office/drawing/2014/chart" uri="{C3380CC4-5D6E-409C-BE32-E72D297353CC}">
              <c16:uniqueId val="{00000001-7761-4849-A649-B0F72FAED6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176</c:v>
                </c:pt>
                <c:pt idx="1">
                  <c:v>307</c:v>
                </c:pt>
                <c:pt idx="2">
                  <c:v>352</c:v>
                </c:pt>
              </c:numCache>
            </c:numRef>
          </c:val>
          <c:extLst>
            <c:ext xmlns:c16="http://schemas.microsoft.com/office/drawing/2014/chart" uri="{C3380CC4-5D6E-409C-BE32-E72D297353CC}">
              <c16:uniqueId val="{00000002-7761-4849-A649-B0F72FAED6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{44E9A05C-14CF-4C3E-AECF-B1E90F4ABD8F}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35C-4DB3-B26E-164F938773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{0ECB5805-1EA3-4EDD-853C-24389ACAE5DF}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5C-4DB3-B26E-164F938773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{39740288-F7BB-45F0-86FF-1A9BA694FEDD}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5C-4DB3-B26E-164F938773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{832321E7-2240-41D6-A97D-0492729621A7}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5C-4DB3-B26E-164F938773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{10F43293-DA85-488B-969A-F1A7EE34F864}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5C-4DB3-B26E-164F938773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{233623AF-D822-45B9-867C-911BA066A2E6}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35C-4DB3-B26E-164F938773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{A3A30A9D-CD9A-43E3-8209-749FF7BF4248}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35C-4DB3-B26E-164F938773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{655360D9-78DA-4BDE-8E2C-E795DA805F7E}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35C-4DB3-B26E-164F938773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{C891FE27-EF57-4B67-828F-0AAFF6E1CBC7}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35C-4DB3-B26E-164F938773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60.1</c:v>
                </c:pt>
                <c:pt idx="8">
                  <c:v>61.4</c:v>
                </c:pt>
                <c:pt idx="16">
                  <c:v>63.2</c:v>
                </c:pt>
                <c:pt idx="24">
                  <c:v>64.3</c:v>
                </c:pt>
                <c:pt idx="32">
                  <c:v>65.599999999999994</c:v>
                </c:pt>
              </c:numCache>
            </c:numRef>
          </c:xVal>
          <c:yVal>
            <c:numRef>
              <c:f>公会計指標分析・財政指標組合せ分析表!$BP$51:$DC$51</c:f>
              <c:numCache>
                <c:formatCode>#,##0.0;"▲ "#,##0.0</c:formatCode>
                <c:ptCount val="40"/>
                <c:pt idx="0">
                  <c:v>115</c:v>
                </c:pt>
                <c:pt idx="8">
                  <c:v>100.3</c:v>
                </c:pt>
                <c:pt idx="16">
                  <c:v>89.9</c:v>
                </c:pt>
                <c:pt idx="24">
                  <c:v>109.7</c:v>
                </c:pt>
                <c:pt idx="32">
                  <c:v>107.4</c:v>
                </c:pt>
              </c:numCache>
            </c:numRef>
          </c:yVal>
          <c:smooth val="0"/>
          <c:extLst>
            <c:ext xmlns:c16="http://schemas.microsoft.com/office/drawing/2014/chart" uri="{C3380CC4-5D6E-409C-BE32-E72D297353CC}">
              <c16:uniqueId val="{00000009-835C-4DB3-B26E-164F938773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{1B779A49-7D9B-4CDA-949F-143FCF8B7EB5}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35C-4DB3-B26E-164F938773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{811819B0-4621-4D91-9F71-82B2C31C0FBB}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5C-4DB3-B26E-164F938773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{8D3A8C89-2A52-4A49-9FE9-D5CB906415AE}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5C-4DB3-B26E-164F938773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{ECB15714-0B3D-4330-9CFD-E1918CB4CF2E}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5C-4DB3-B26E-164F938773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{AD63F7DB-A8F2-4C6E-82A6-17588C942E3E}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5C-4DB3-B26E-164F938773F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{F2C256C1-5D5D-468C-B23D-9FC76753B53F}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35C-4DB3-B26E-164F938773F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{5F3FCEDE-8AF2-43D2-9D8F-BD74CEF3AD5B}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35C-4DB3-B26E-164F938773F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{0318CF60-2FB7-4C19-932D-B7EE3BFF5C4B}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35C-4DB3-B26E-164F938773F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{BCC5FD42-0DB4-4C03-B899-094110E5BDE8}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35C-4DB3-B26E-164F938773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835C-4DB3-B26E-164F938773F6}"/>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{1FE808FB-8751-4762-AC6A-36C85021C94F}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393-4160-A4B6-A56D31CD77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{F74460CC-7586-4619-A0D1-5774A20A6553}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393-4160-A4B6-A56D31CD77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{C42556F1-D1AD-41C2-90FA-C633DF2C8966}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393-4160-A4B6-A56D31CD77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{5A00D0F4-5A04-4BEA-9F31-98F06C2842B2}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393-4160-A4B6-A56D31CD77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{ACF5F1CC-23C5-4E60-82C4-45F3EB99BD69}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393-4160-A4B6-A56D31CD773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{DECAE3D5-B877-4231-9BDA-0653A6C3AB61}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393-4160-A4B6-A56D31CD773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{7CE4691A-C8B0-47C3-939C-D864CE24D383}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393-4160-A4B6-A56D31CD773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{90156CB7-DF76-4053-87D7-C5C927268C77}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393-4160-A4B6-A56D31CD773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{FFE97311-7A6B-4391-B3DD-A379259E0095}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393-4160-A4B6-A56D31CD77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10.3</c:v>
                </c:pt>
                <c:pt idx="16">
                  <c:v>10.1</c:v>
                </c:pt>
                <c:pt idx="24">
                  <c:v>9.6999999999999993</c:v>
                </c:pt>
                <c:pt idx="32">
                  <c:v>10.199999999999999</c:v>
                </c:pt>
              </c:numCache>
            </c:numRef>
          </c:xVal>
          <c:yVal>
            <c:numRef>
              <c:f>公会計指標分析・財政指標組合せ分析表!$BP$73:$DC$73</c:f>
              <c:numCache>
                <c:formatCode>#,##0.0;"▲ "#,##0.0</c:formatCode>
                <c:ptCount val="40"/>
                <c:pt idx="0">
                  <c:v>115</c:v>
                </c:pt>
                <c:pt idx="8">
                  <c:v>100.3</c:v>
                </c:pt>
                <c:pt idx="16">
                  <c:v>89.9</c:v>
                </c:pt>
                <c:pt idx="24">
                  <c:v>109.7</c:v>
                </c:pt>
                <c:pt idx="32">
                  <c:v>107.4</c:v>
                </c:pt>
              </c:numCache>
            </c:numRef>
          </c:yVal>
          <c:smooth val="0"/>
          <c:extLst>
            <c:ext xmlns:c16="http://schemas.microsoft.com/office/drawing/2014/chart" uri="{C3380CC4-5D6E-409C-BE32-E72D297353CC}">
              <c16:uniqueId val="{00000009-9393-4160-A4B6-A56D31CD77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{C13648A5-7D10-46D5-957B-ED9504028E0F}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393-4160-A4B6-A56D31CD77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{16E93D91-F920-4D9C-88EB-590EC8FAA40D}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393-4160-A4B6-A56D31CD77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{DA613DFB-9065-4D60-A5D1-4A3DDF1E6C9E}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393-4160-A4B6-A56D31CD77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{57BBC0ED-0EEA-4542-8E45-ECA352096376}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393-4160-A4B6-A56D31CD77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{21BF9221-CDCD-4B00-8A18-F2E0D1E6127F}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393-4160-A4B6-A56D31CD773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{78C9DBFB-602D-4F90-BDB4-B1FDF2B0257B}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393-4160-A4B6-A56D31CD7738}"/>
                </c:ext>
              </c:extLst>
            </c:dLbl>
            <c:dLbl>
              <c:idx val="16"/>
              <c:layout>
                <c:manualLayout>
                  <c:x val="-3.803369873367702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{DECDA971-075F-436E-B764-BBB23FFBC43D}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393-4160-A4B6-A56D31CD7738}"/>
                </c:ext>
              </c:extLst>
            </c:dLbl>
            <c:dLbl>
              <c:idx val="24"/>
              <c:layout>
                <c:manualLayout>
                  <c:x val="-2.5234635610509194E-2"/>
                  <c:y val="-4.822635962427745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{DB96D8FB-6581-459C-B567-9B5863FDAF4C}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393-4160-A4B6-A56D31CD7738}"/>
                </c:ext>
              </c:extLst>
            </c:dLbl>
            <c:dLbl>
              <c:idx val="32"/>
              <c:layout>
                <c:manualLayout>
                  <c:x val="-3.1570342725075584E-2"/>
                  <c:y val="-7.660693455131045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{4B67127E-A903-4310-A160-8A9E19AA804A}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393-4160-A4B6-A56D31CD77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9393-4160-A4B6-A56D31CD7738}"/>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元利償還金は、主に小中学校や幼稚園の空調設備設置工事等の大規模な事業の償還が始まったこと等により、前年度と比べ</a:t>
          </a:r>
          <a:r>
            <a:rPr kumimoji="1" lang="en-US" altLang="ja-JP" sz="1400">
              <a:latin typeface="ＭＳ ゴシック" pitchFamily="49" charset="-128"/>
              <a:ea typeface="ＭＳ ゴシック" pitchFamily="49" charset="-128"/>
            </a:rPr>
            <a:t>241</a:t>
          </a:r>
          <a:r>
            <a:rPr kumimoji="1" lang="ja-JP" altLang="en-US" sz="1400">
              <a:latin typeface="ＭＳ ゴシック" pitchFamily="49" charset="-128"/>
              <a:ea typeface="ＭＳ ゴシック" pitchFamily="49" charset="-128"/>
            </a:rPr>
            <a:t>百万円の増加となった。その結果、単年度の実質公債費比率も</a:t>
          </a:r>
          <a:r>
            <a:rPr kumimoji="1" lang="en-US" altLang="ja-JP" sz="1400">
              <a:latin typeface="ＭＳ ゴシック" pitchFamily="49" charset="-128"/>
              <a:ea typeface="ＭＳ ゴシック" pitchFamily="49" charset="-128"/>
            </a:rPr>
            <a:t>1.16</a:t>
          </a:r>
          <a:r>
            <a:rPr kumimoji="1" lang="ja-JP" altLang="en-US" sz="1400">
              <a:latin typeface="ＭＳ ゴシック" pitchFamily="49" charset="-128"/>
              <a:ea typeface="ＭＳ ゴシック" pitchFamily="49" charset="-128"/>
            </a:rPr>
            <a:t>ポイント増加した。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その一方で、長生郡市広域市町村圏組合に由来する、組合等が起こした地方債の元利償還金に対する負担金は、長生病院の大型事業に係る償還が終了したこと等により、前年度と比べ</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民体育館の大規模改修工事や冨士見中の大規模改造工事等により地方債の現在高が増加したが、一方で、地方消費税交付金の増等による標準税収入額等（基準財政需要額算入見込額）の増があり、結果として将来負担比率は昨年度と比べ</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後も河川改修や小中学校の統廃合等の大型事業が予定されており、また、長生郡市広域市町村圏組合にて、現在進められている新最終処分場建設事業が今後本格化していくと考えられ、比率は高止まりすると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千葉県茂原市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億円を積立てた一方で、財源不足や新型コロナウイルス感染症対応等のため、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万円を取り崩した。減債基金については、旧土地開発公社保有地の貸付収入及び売却代金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万円を積み立てた。また、その他特定目的基金については、ふるさと納税による寄附金収入を各基金へそれぞれ積み立てた。その結果、基金全体では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・各基金の目的に沿って活用していくとともに、歳入の確保や歳出の節減に努め、基金積立金の確保に努める。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・特に、将来の債務負担削減に有効であることから、減債基金への積み立てを可能な限り進めていく。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・茂原市民会館等建設基金：茂原市民会館等の建設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・衛藤五郎音楽文化振興基金：音楽文化の振興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・福祉振興基金：福祉活動の推進、生活環境の形成等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・ふるさと茂原まちづくり応援基金：活気あるまちづくりの推進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・学校等施設建設改修基金：学校等の施設の建設、改修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・ふるさと茂原まちづくり応援基金：寄附金の積み立てによる増加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・学校等施設建設改修基金：寄附金の積み立てによる増加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・寄附金を原資に積み立てを行い、必要な事業を精査し、基金の目的に沿って活用していく。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・前年度の決算剰余金のうち、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・財源不足や新型コロナウイルス感染症対応等のため、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・不測の事態に対応できるよう、可能な限り積み増しを図る等、適正に管理していく。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・旧土地開発公社保有地の貸付収入及び売却代金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・将来の債務負担軽減のため、本基金への積み立てを行い、起債の繰上償還に努める。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類似団体内平均値との差は前年度と変わりないが、依然として他団体よりも施設の老朽化が進んでいる状況である。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年度に公共施設等総合管理計画を策定し、令和</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年間で延床面積を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％削減することを目標としている。令和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年度には計画の見直しを行った。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人口減少、財政状況等を勘案し施設総量の適正化を図るとともに、適切な維持管理や長寿命化を推進していく。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73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50709</xdr:rowOff>
    </xdr:from>
    <xdr:to>
      <xdr:col>23</xdr:col>
      <xdr:colOff>136525</xdr:colOff>
      <xdr:row>32</xdr:row>
      <xdr:rowOff>152309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29136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28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10614</xdr:rowOff>
    </xdr:from>
    <xdr:to>
      <xdr:col>19</xdr:col>
      <xdr:colOff>187325</xdr:colOff>
      <xdr:row>32</xdr:row>
      <xdr:rowOff>112214</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26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61414</xdr:rowOff>
    </xdr:from>
    <xdr:to>
      <xdr:col>23</xdr:col>
      <xdr:colOff>85725</xdr:colOff>
      <xdr:row>32</xdr:row>
      <xdr:rowOff>101509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319339"/>
          <a:ext cx="7112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27486</xdr:rowOff>
    </xdr:from>
    <xdr:to>
      <xdr:col>19</xdr:col>
      <xdr:colOff>136525</xdr:colOff>
      <xdr:row>32</xdr:row>
      <xdr:rowOff>61414</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285411"/>
          <a:ext cx="762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92619</xdr:rowOff>
    </xdr:from>
    <xdr:to>
      <xdr:col>11</xdr:col>
      <xdr:colOff>187325</xdr:colOff>
      <xdr:row>32</xdr:row>
      <xdr:rowOff>22769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143419</xdr:rowOff>
    </xdr:from>
    <xdr:to>
      <xdr:col>15</xdr:col>
      <xdr:colOff>136525</xdr:colOff>
      <xdr:row>32</xdr:row>
      <xdr:rowOff>27486</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229894"/>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52524</xdr:rowOff>
    </xdr:from>
    <xdr:to>
      <xdr:col>7</xdr:col>
      <xdr:colOff>187325</xdr:colOff>
      <xdr:row>31</xdr:row>
      <xdr:rowOff>154124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13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103324</xdr:rowOff>
    </xdr:from>
    <xdr:to>
      <xdr:col>11</xdr:col>
      <xdr:colOff>136525</xdr:colOff>
      <xdr:row>31</xdr:row>
      <xdr:rowOff>143419</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189799"/>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42380</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57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2285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92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103341</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36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13896</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170651</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[ 1,093.4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同様、類似団体内平均値は下がっている一方、本市の値は上昇しており、状況が悪化している。この上昇は、新型コロナウイルス感染症に係る財政調整基金の取崩し等に伴う充当可能財源の減や元金償還金の増等に伴う経常経費充当財源等の増が影響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今後も、公共施設の老朽化等で一定の起債は発生し続けることが想定され、状況を注視していく必要がある。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144131</xdr:rowOff>
    </xdr:from>
    <xdr:to>
      <xdr:col>76</xdr:col>
      <xdr:colOff>73025</xdr:colOff>
      <xdr:row>34</xdr:row>
      <xdr:rowOff>74281</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57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59058</xdr:rowOff>
    </xdr:from>
    <xdr:ext cx="560923"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4884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112635</xdr:rowOff>
    </xdr:from>
    <xdr:to>
      <xdr:col>72</xdr:col>
      <xdr:colOff>123825</xdr:colOff>
      <xdr:row>33</xdr:row>
      <xdr:rowOff>42785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163435</xdr:rowOff>
    </xdr:from>
    <xdr:to>
      <xdr:col>76</xdr:col>
      <xdr:colOff>22225</xdr:colOff>
      <xdr:row>34</xdr:row>
      <xdr:rowOff>23481</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6421360"/>
          <a:ext cx="711200" cy="20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12242</xdr:rowOff>
    </xdr:from>
    <xdr:to>
      <xdr:col>68</xdr:col>
      <xdr:colOff>123825</xdr:colOff>
      <xdr:row>32</xdr:row>
      <xdr:rowOff>113842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27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63042</xdr:rowOff>
    </xdr:from>
    <xdr:to>
      <xdr:col>72</xdr:col>
      <xdr:colOff>73025</xdr:colOff>
      <xdr:row>32</xdr:row>
      <xdr:rowOff>163435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3322300" y="6320967"/>
          <a:ext cx="762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52472</xdr:rowOff>
    </xdr:from>
    <xdr:to>
      <xdr:col>64</xdr:col>
      <xdr:colOff>123825</xdr:colOff>
      <xdr:row>31</xdr:row>
      <xdr:rowOff>154072</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13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103272</xdr:rowOff>
    </xdr:from>
    <xdr:to>
      <xdr:col>68</xdr:col>
      <xdr:colOff>73025</xdr:colOff>
      <xdr:row>32</xdr:row>
      <xdr:rowOff>63042</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2560300" y="6189747"/>
          <a:ext cx="762000" cy="1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117722</xdr:rowOff>
    </xdr:from>
    <xdr:to>
      <xdr:col>60</xdr:col>
      <xdr:colOff>123825</xdr:colOff>
      <xdr:row>32</xdr:row>
      <xdr:rowOff>47872</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2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103272</xdr:rowOff>
    </xdr:from>
    <xdr:to>
      <xdr:col>64</xdr:col>
      <xdr:colOff>73025</xdr:colOff>
      <xdr:row>31</xdr:row>
      <xdr:rowOff>168522</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189747"/>
          <a:ext cx="762000" cy="6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33912</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46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104969</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36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145199</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231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38999</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29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502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25400</xdr:rowOff>
    </xdr:from>
    <xdr:to>
      <xdr:col>24</xdr:col>
      <xdr:colOff>114300</xdr:colOff>
      <xdr:row>39</xdr:row>
      <xdr:rowOff>127000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3827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45176</xdr:rowOff>
    </xdr:from>
    <xdr:to>
      <xdr:col>24</xdr:col>
      <xdr:colOff>63500</xdr:colOff>
      <xdr:row>39</xdr:row>
      <xdr:rowOff>76200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3172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133169</xdr:rowOff>
    </xdr:from>
    <xdr:to>
      <xdr:col>15</xdr:col>
      <xdr:colOff>101600</xdr:colOff>
      <xdr:row>39</xdr:row>
      <xdr:rowOff>63319</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12519</xdr:rowOff>
    </xdr:from>
    <xdr:to>
      <xdr:col>19</xdr:col>
      <xdr:colOff>177800</xdr:colOff>
      <xdr:row>39</xdr:row>
      <xdr:rowOff>45176</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990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102144</xdr:rowOff>
    </xdr:from>
    <xdr:to>
      <xdr:col>10</xdr:col>
      <xdr:colOff>165100</xdr:colOff>
      <xdr:row>39</xdr:row>
      <xdr:rowOff>32294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152944</xdr:rowOff>
    </xdr:from>
    <xdr:to>
      <xdr:col>15</xdr:col>
      <xdr:colOff>50800</xdr:colOff>
      <xdr:row>39</xdr:row>
      <xdr:rowOff>12519</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680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72753</xdr:rowOff>
    </xdr:from>
    <xdr:to>
      <xdr:col>6</xdr:col>
      <xdr:colOff>38100</xdr:colOff>
      <xdr:row>39</xdr:row>
      <xdr:rowOff>2903</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123553</xdr:rowOff>
    </xdr:from>
    <xdr:to>
      <xdr:col>10</xdr:col>
      <xdr:colOff>114300</xdr:colOff>
      <xdr:row>38</xdr:row>
      <xdr:rowOff>152944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386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54446</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23421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165480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8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164863</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6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146368</xdr:rowOff>
    </xdr:from>
    <xdr:to>
      <xdr:col>50</xdr:col>
      <xdr:colOff>165100</xdr:colOff>
      <xdr:row>40</xdr:row>
      <xdr:rowOff>76518</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8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21336</xdr:rowOff>
    </xdr:from>
    <xdr:to>
      <xdr:col>55</xdr:col>
      <xdr:colOff>0</xdr:colOff>
      <xdr:row>40</xdr:row>
      <xdr:rowOff>25718</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6879336"/>
          <a:ext cx="8382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149034</xdr:rowOff>
    </xdr:from>
    <xdr:to>
      <xdr:col>46</xdr:col>
      <xdr:colOff>38100</xdr:colOff>
      <xdr:row>40</xdr:row>
      <xdr:rowOff>79184</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8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25718</xdr:rowOff>
    </xdr:from>
    <xdr:to>
      <xdr:col>50</xdr:col>
      <xdr:colOff>114300</xdr:colOff>
      <xdr:row>40</xdr:row>
      <xdr:rowOff>28384</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6883718"/>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152388</xdr:rowOff>
    </xdr:from>
    <xdr:to>
      <xdr:col>41</xdr:col>
      <xdr:colOff>101600</xdr:colOff>
      <xdr:row>40</xdr:row>
      <xdr:rowOff>82538</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28384</xdr:rowOff>
    </xdr:from>
    <xdr:to>
      <xdr:col>45</xdr:col>
      <xdr:colOff>177800</xdr:colOff>
      <xdr:row>40</xdr:row>
      <xdr:rowOff>31738</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6886384"/>
          <a:ext cx="889000" cy="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149758</xdr:rowOff>
    </xdr:from>
    <xdr:to>
      <xdr:col>36</xdr:col>
      <xdr:colOff>165100</xdr:colOff>
      <xdr:row>40</xdr:row>
      <xdr:rowOff>79908</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83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29108</xdr:rowOff>
    </xdr:from>
    <xdr:to>
      <xdr:col>41</xdr:col>
      <xdr:colOff>50800</xdr:colOff>
      <xdr:row>40</xdr:row>
      <xdr:rowOff>31738</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972300" y="6887108"/>
          <a:ext cx="8890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93045</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660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95711</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661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99065</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661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96435</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66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xdr:rowOff>
    </xdr:from>
    <xdr:to>
      <xdr:col>24</xdr:col>
      <xdr:colOff>114300</xdr:colOff>
      <xdr:row>60</xdr:row>
      <xdr:rowOff>117747</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39024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154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171269</xdr:rowOff>
    </xdr:from>
    <xdr:to>
      <xdr:col>20</xdr:col>
      <xdr:colOff>38100</xdr:colOff>
      <xdr:row>60</xdr:row>
      <xdr:rowOff>101419</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50619</xdr:rowOff>
    </xdr:from>
    <xdr:to>
      <xdr:col>24</xdr:col>
      <xdr:colOff>63500</xdr:colOff>
      <xdr:row>60</xdr:row>
      <xdr:rowOff>66947</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33761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150041</xdr:rowOff>
    </xdr:from>
    <xdr:to>
      <xdr:col>15</xdr:col>
      <xdr:colOff>101600</xdr:colOff>
      <xdr:row>60</xdr:row>
      <xdr:rowOff>80191</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29391</xdr:rowOff>
    </xdr:from>
    <xdr:to>
      <xdr:col>19</xdr:col>
      <xdr:colOff>177800</xdr:colOff>
      <xdr:row>60</xdr:row>
      <xdr:rowOff>50619</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31639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133713</xdr:rowOff>
    </xdr:from>
    <xdr:to>
      <xdr:col>10</xdr:col>
      <xdr:colOff>165100</xdr:colOff>
      <xdr:row>60</xdr:row>
      <xdr:rowOff>63863</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13063</xdr:rowOff>
    </xdr:from>
    <xdr:to>
      <xdr:col>15</xdr:col>
      <xdr:colOff>50800</xdr:colOff>
      <xdr:row>60</xdr:row>
      <xdr:rowOff>29391</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3000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13063</xdr:rowOff>
    </xdr:from>
    <xdr:to>
      <xdr:col>10</xdr:col>
      <xdr:colOff>114300</xdr:colOff>
      <xdr:row>60</xdr:row>
      <xdr:rowOff>130628</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300063"/>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46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117946</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96718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80390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2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65426</xdr:rowOff>
    </xdr:from>
    <xdr:to>
      <xdr:col>55</xdr:col>
      <xdr:colOff>50800</xdr:colOff>
      <xdr:row>63</xdr:row>
      <xdr:rowOff>167026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6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68207</xdr:rowOff>
    </xdr:from>
    <xdr:to>
      <xdr:col>50</xdr:col>
      <xdr:colOff>165100</xdr:colOff>
      <xdr:row>63</xdr:row>
      <xdr:rowOff>169807</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116226</xdr:rowOff>
    </xdr:from>
    <xdr:to>
      <xdr:col>55</xdr:col>
      <xdr:colOff>0</xdr:colOff>
      <xdr:row>63</xdr:row>
      <xdr:rowOff>119007</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17576"/>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66818</xdr:rowOff>
    </xdr:from>
    <xdr:to>
      <xdr:col>46</xdr:col>
      <xdr:colOff>38100</xdr:colOff>
      <xdr:row>63</xdr:row>
      <xdr:rowOff>168418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6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117618</xdr:rowOff>
    </xdr:from>
    <xdr:to>
      <xdr:col>50</xdr:col>
      <xdr:colOff>114300</xdr:colOff>
      <xdr:row>63</xdr:row>
      <xdr:rowOff>119007</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a:off x="8750300" y="10918968"/>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66750</xdr:rowOff>
    </xdr:from>
    <xdr:to>
      <xdr:col>41</xdr:col>
      <xdr:colOff>101600</xdr:colOff>
      <xdr:row>63</xdr:row>
      <xdr:rowOff>168350</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117550</xdr:rowOff>
    </xdr:from>
    <xdr:to>
      <xdr:col>45</xdr:col>
      <xdr:colOff>177800</xdr:colOff>
      <xdr:row>63</xdr:row>
      <xdr:rowOff>117618</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a:off x="7861300" y="1091890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66959</xdr:rowOff>
    </xdr:from>
    <xdr:to>
      <xdr:col>36</xdr:col>
      <xdr:colOff>165100</xdr:colOff>
      <xdr:row>63</xdr:row>
      <xdr:rowOff>168559</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117550</xdr:rowOff>
    </xdr:from>
    <xdr:to>
      <xdr:col>41</xdr:col>
      <xdr:colOff>50800</xdr:colOff>
      <xdr:row>63</xdr:row>
      <xdr:rowOff>117759</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18900"/>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63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637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63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160934</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962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159545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96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159477</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960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159686</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96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74930</xdr:rowOff>
    </xdr:from>
    <xdr:to>
      <xdr:col>24</xdr:col>
      <xdr:colOff>114300</xdr:colOff>
      <xdr:row>85</xdr:row>
      <xdr:rowOff>5080</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53357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48261</xdr:rowOff>
    </xdr:from>
    <xdr:to>
      <xdr:col>20</xdr:col>
      <xdr:colOff>38100</xdr:colOff>
      <xdr:row>84</xdr:row>
      <xdr:rowOff>149861</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4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99061</xdr:rowOff>
    </xdr:from>
    <xdr:to>
      <xdr:col>24</xdr:col>
      <xdr:colOff>63500</xdr:colOff>
      <xdr:row>84</xdr:row>
      <xdr:rowOff>125730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5008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27305</xdr:rowOff>
    </xdr:from>
    <xdr:to>
      <xdr:col>15</xdr:col>
      <xdr:colOff>101600</xdr:colOff>
      <xdr:row>84</xdr:row>
      <xdr:rowOff>128905</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78105</xdr:rowOff>
    </xdr:from>
    <xdr:to>
      <xdr:col>19</xdr:col>
      <xdr:colOff>177800</xdr:colOff>
      <xdr:row>84</xdr:row>
      <xdr:rowOff>99061</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4799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166370</xdr:rowOff>
    </xdr:from>
    <xdr:to>
      <xdr:col>10</xdr:col>
      <xdr:colOff>165100</xdr:colOff>
      <xdr:row>84</xdr:row>
      <xdr:rowOff>96520</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45720</xdr:rowOff>
    </xdr:from>
    <xdr:to>
      <xdr:col>15</xdr:col>
      <xdr:colOff>50800</xdr:colOff>
      <xdr:row>84</xdr:row>
      <xdr:rowOff>78105</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447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137795</xdr:rowOff>
    </xdr:from>
    <xdr:to>
      <xdr:col>6</xdr:col>
      <xdr:colOff>38100</xdr:colOff>
      <xdr:row>84</xdr:row>
      <xdr:rowOff>67945</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17145</xdr:rowOff>
    </xdr:from>
    <xdr:to>
      <xdr:col>10</xdr:col>
      <xdr:colOff>114300</xdr:colOff>
      <xdr:row>84</xdr:row>
      <xdr:rowOff>45720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4189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126382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103522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140988</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4542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120032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87647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59072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446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95504</xdr:rowOff>
    </xdr:from>
    <xdr:to>
      <xdr:col>55</xdr:col>
      <xdr:colOff>50800</xdr:colOff>
      <xdr:row>86</xdr:row>
      <xdr:rowOff>25654</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66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73931</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89027</xdr:rowOff>
    </xdr:from>
    <xdr:to>
      <xdr:col>50</xdr:col>
      <xdr:colOff>165100</xdr:colOff>
      <xdr:row>86</xdr:row>
      <xdr:rowOff>19177</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6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139827</xdr:rowOff>
    </xdr:from>
    <xdr:to>
      <xdr:col>55</xdr:col>
      <xdr:colOff>0</xdr:colOff>
      <xdr:row>85</xdr:row>
      <xdr:rowOff>146304</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9639300" y="14713077"/>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90170</xdr:rowOff>
    </xdr:from>
    <xdr:to>
      <xdr:col>46</xdr:col>
      <xdr:colOff>38100</xdr:colOff>
      <xdr:row>86</xdr:row>
      <xdr:rowOff>20320</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139827</xdr:rowOff>
    </xdr:from>
    <xdr:to>
      <xdr:col>50</xdr:col>
      <xdr:colOff>114300</xdr:colOff>
      <xdr:row>85</xdr:row>
      <xdr:rowOff>140970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71307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91312</xdr:rowOff>
    </xdr:from>
    <xdr:to>
      <xdr:col>41</xdr:col>
      <xdr:colOff>101600</xdr:colOff>
      <xdr:row>86</xdr:row>
      <xdr:rowOff>21462</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6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140970</xdr:rowOff>
    </xdr:from>
    <xdr:to>
      <xdr:col>45</xdr:col>
      <xdr:colOff>177800</xdr:colOff>
      <xdr:row>85</xdr:row>
      <xdr:rowOff>142112</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714220"/>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88646</xdr:rowOff>
    </xdr:from>
    <xdr:to>
      <xdr:col>36</xdr:col>
      <xdr:colOff>165100</xdr:colOff>
      <xdr:row>86</xdr:row>
      <xdr:rowOff>18796</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66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139446</xdr:rowOff>
    </xdr:from>
    <xdr:to>
      <xdr:col>41</xdr:col>
      <xdr:colOff>50800</xdr:colOff>
      <xdr:row>85</xdr:row>
      <xdr:rowOff>142112</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6972300" y="14712696"/>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10304</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75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11447</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12589</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75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9923</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36830</xdr:rowOff>
    </xdr:from>
    <xdr:to>
      <xdr:col>85</xdr:col>
      <xdr:colOff>177800</xdr:colOff>
      <xdr:row>40</xdr:row>
      <xdr:rowOff>138430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15257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40096</xdr:rowOff>
    </xdr:from>
    <xdr:to>
      <xdr:col>81</xdr:col>
      <xdr:colOff>101600</xdr:colOff>
      <xdr:row>40</xdr:row>
      <xdr:rowOff>141696</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40</xdr:row>
      <xdr:rowOff>90896</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flipV="1">
          <a:off x="15481300" y="69456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30299</xdr:rowOff>
    </xdr:from>
    <xdr:to>
      <xdr:col>76</xdr:col>
      <xdr:colOff>165100</xdr:colOff>
      <xdr:row>40</xdr:row>
      <xdr:rowOff>131899</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81099</xdr:rowOff>
    </xdr:from>
    <xdr:to>
      <xdr:col>81</xdr:col>
      <xdr:colOff>50800</xdr:colOff>
      <xdr:row>40</xdr:row>
      <xdr:rowOff>90896</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93909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4173</xdr:rowOff>
    </xdr:from>
    <xdr:to>
      <xdr:col>72</xdr:col>
      <xdr:colOff>38100</xdr:colOff>
      <xdr:row>40</xdr:row>
      <xdr:rowOff>105773</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54973</xdr:rowOff>
    </xdr:from>
    <xdr:to>
      <xdr:col>76</xdr:col>
      <xdr:colOff>114300</xdr:colOff>
      <xdr:row>40</xdr:row>
      <xdr:rowOff>81099</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91297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149497</xdr:rowOff>
    </xdr:from>
    <xdr:to>
      <xdr:col>67</xdr:col>
      <xdr:colOff>101600</xdr:colOff>
      <xdr:row>40</xdr:row>
      <xdr:rowOff>79647</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28847</xdr:rowOff>
    </xdr:from>
    <xdr:to>
      <xdr:col>71</xdr:col>
      <xdr:colOff>177800</xdr:colOff>
      <xdr:row>40</xdr:row>
      <xdr:rowOff>54973</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8868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132823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123026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96900</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70774</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34544</xdr:rowOff>
    </xdr:from>
    <xdr:to>
      <xdr:col>116</xdr:col>
      <xdr:colOff>114300</xdr:colOff>
      <xdr:row>38</xdr:row>
      <xdr:rowOff>136144</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57421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40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39116</xdr:rowOff>
    </xdr:from>
    <xdr:to>
      <xdr:col>112</xdr:col>
      <xdr:colOff>38100</xdr:colOff>
      <xdr:row>38</xdr:row>
      <xdr:rowOff>140716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85344</xdr:rowOff>
    </xdr:from>
    <xdr:to>
      <xdr:col>116</xdr:col>
      <xdr:colOff>63500</xdr:colOff>
      <xdr:row>38</xdr:row>
      <xdr:rowOff>89916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6004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43688</xdr:rowOff>
    </xdr:from>
    <xdr:to>
      <xdr:col>107</xdr:col>
      <xdr:colOff>101600</xdr:colOff>
      <xdr:row>38</xdr:row>
      <xdr:rowOff>145288</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89916</xdr:rowOff>
    </xdr:from>
    <xdr:to>
      <xdr:col>111</xdr:col>
      <xdr:colOff>177800</xdr:colOff>
      <xdr:row>38</xdr:row>
      <xdr:rowOff>94488</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20434300" y="6605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48260</xdr:rowOff>
    </xdr:from>
    <xdr:to>
      <xdr:col>102</xdr:col>
      <xdr:colOff>165100</xdr:colOff>
      <xdr:row>38</xdr:row>
      <xdr:rowOff>149860</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94488</xdr:rowOff>
    </xdr:from>
    <xdr:to>
      <xdr:col>107</xdr:col>
      <xdr:colOff>50800</xdr:colOff>
      <xdr:row>38</xdr:row>
      <xdr:rowOff>99060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52832</xdr:rowOff>
    </xdr:from>
    <xdr:to>
      <xdr:col>98</xdr:col>
      <xdr:colOff>38100</xdr:colOff>
      <xdr:row>38</xdr:row>
      <xdr:rowOff>154432</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99060</xdr:rowOff>
    </xdr:from>
    <xdr:to>
      <xdr:col>102</xdr:col>
      <xdr:colOff>114300</xdr:colOff>
      <xdr:row>38</xdr:row>
      <xdr:rowOff>103632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157243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161815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166387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170959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73042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188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130175</xdr:rowOff>
    </xdr:from>
    <xdr:to>
      <xdr:col>85</xdr:col>
      <xdr:colOff>177800</xdr:colOff>
      <xdr:row>61</xdr:row>
      <xdr:rowOff>60325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108602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25400</xdr:rowOff>
    </xdr:from>
    <xdr:to>
      <xdr:col>81</xdr:col>
      <xdr:colOff>101600</xdr:colOff>
      <xdr:row>61</xdr:row>
      <xdr:rowOff>127000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xdr:rowOff>
    </xdr:from>
    <xdr:to>
      <xdr:col>85</xdr:col>
      <xdr:colOff>127000</xdr:colOff>
      <xdr:row>61</xdr:row>
      <xdr:rowOff>76200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5481300" y="1046797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49530</xdr:rowOff>
    </xdr:from>
    <xdr:to>
      <xdr:col>81</xdr:col>
      <xdr:colOff>50800</xdr:colOff>
      <xdr:row>61</xdr:row>
      <xdr:rowOff>76200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4592300" y="105079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143510</xdr:rowOff>
    </xdr:from>
    <xdr:to>
      <xdr:col>72</xdr:col>
      <xdr:colOff>38100</xdr:colOff>
      <xdr:row>61</xdr:row>
      <xdr:rowOff>73660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22860</xdr:rowOff>
    </xdr:from>
    <xdr:to>
      <xdr:col>76</xdr:col>
      <xdr:colOff>114300</xdr:colOff>
      <xdr:row>61</xdr:row>
      <xdr:rowOff>49530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4813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111125</xdr:rowOff>
    </xdr:from>
    <xdr:to>
      <xdr:col>67</xdr:col>
      <xdr:colOff>101600</xdr:colOff>
      <xdr:row>61</xdr:row>
      <xdr:rowOff>41275</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161925</xdr:rowOff>
    </xdr:from>
    <xdr:to>
      <xdr:col>71</xdr:col>
      <xdr:colOff>177800</xdr:colOff>
      <xdr:row>61</xdr:row>
      <xdr:rowOff>22860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104489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156862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145432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135907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118127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64787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32402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100093</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558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109410</xdr:rowOff>
    </xdr:from>
    <xdr:to>
      <xdr:col>116</xdr:col>
      <xdr:colOff>114300</xdr:colOff>
      <xdr:row>63</xdr:row>
      <xdr:rowOff>39560</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73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55642</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68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125984</xdr:rowOff>
    </xdr:from>
    <xdr:to>
      <xdr:col>112</xdr:col>
      <xdr:colOff>38100</xdr:colOff>
      <xdr:row>63</xdr:row>
      <xdr:rowOff>56134</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7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160210</xdr:rowOff>
    </xdr:from>
    <xdr:to>
      <xdr:col>116</xdr:col>
      <xdr:colOff>63500</xdr:colOff>
      <xdr:row>63</xdr:row>
      <xdr:rowOff>5334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790110"/>
          <a:ext cx="8382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129032</xdr:rowOff>
    </xdr:from>
    <xdr:to>
      <xdr:col>107</xdr:col>
      <xdr:colOff>101600</xdr:colOff>
      <xdr:row>63</xdr:row>
      <xdr:rowOff>59182</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75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5334</xdr:rowOff>
    </xdr:from>
    <xdr:to>
      <xdr:col>111</xdr:col>
      <xdr:colOff>177800</xdr:colOff>
      <xdr:row>63</xdr:row>
      <xdr:rowOff>8382</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80668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131508</xdr:rowOff>
    </xdr:from>
    <xdr:to>
      <xdr:col>102</xdr:col>
      <xdr:colOff>165100</xdr:colOff>
      <xdr:row>63</xdr:row>
      <xdr:rowOff>61658</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7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8382</xdr:rowOff>
    </xdr:from>
    <xdr:to>
      <xdr:col>107</xdr:col>
      <xdr:colOff>50800</xdr:colOff>
      <xdr:row>63</xdr:row>
      <xdr:rowOff>10858</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809732"/>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132842</xdr:rowOff>
    </xdr:from>
    <xdr:to>
      <xdr:col>98</xdr:col>
      <xdr:colOff>38100</xdr:colOff>
      <xdr:row>63</xdr:row>
      <xdr:rowOff>62992</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76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10858</xdr:rowOff>
    </xdr:from>
    <xdr:to>
      <xdr:col>102</xdr:col>
      <xdr:colOff>114300</xdr:colOff>
      <xdr:row>63</xdr:row>
      <xdr:rowOff>12192</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812208"/>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29418</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4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35704</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49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37990</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47261</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50309</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85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52785</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85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54119</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85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1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1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100-00008D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66964</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100-00008F020000}"/>
            </a:ext>
          </a:extLst>
        </xdr:cNvPr>
        <xdr:cNvSpPr txBox="1"/>
      </xdr:nvSpPr>
      <xdr:spPr>
        <a:xfrm>
          <a:off x="16357600" y="1412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165281</xdr:rowOff>
    </xdr:from>
    <xdr:to>
      <xdr:col>85</xdr:col>
      <xdr:colOff>177800</xdr:colOff>
      <xdr:row>82</xdr:row>
      <xdr:rowOff>95431</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62687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16708</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100-00009B020000}"/>
            </a:ext>
          </a:extLst>
        </xdr:cNvPr>
        <xdr:cNvSpPr txBox="1"/>
      </xdr:nvSpPr>
      <xdr:spPr>
        <a:xfrm>
          <a:off x="16357600" y="1390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5430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44631</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5481300" y="141035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130992</xdr:rowOff>
    </xdr:from>
    <xdr:to>
      <xdr:col>76</xdr:col>
      <xdr:colOff>165100</xdr:colOff>
      <xdr:row>82</xdr:row>
      <xdr:rowOff>61142</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4541500" y="1401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10342</xdr:rowOff>
    </xdr:from>
    <xdr:to>
      <xdr:col>81</xdr:col>
      <xdr:colOff>50800</xdr:colOff>
      <xdr:row>82</xdr:row>
      <xdr:rowOff>44631</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592300" y="1406924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98334</xdr:rowOff>
    </xdr:from>
    <xdr:to>
      <xdr:col>72</xdr:col>
      <xdr:colOff>38100</xdr:colOff>
      <xdr:row>82</xdr:row>
      <xdr:rowOff>28484</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3652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149134</xdr:rowOff>
    </xdr:from>
    <xdr:to>
      <xdr:col>76</xdr:col>
      <xdr:colOff>114300</xdr:colOff>
      <xdr:row>82</xdr:row>
      <xdr:rowOff>10342</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3703300" y="140365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64044</xdr:rowOff>
    </xdr:from>
    <xdr:to>
      <xdr:col>67</xdr:col>
      <xdr:colOff>101600</xdr:colOff>
      <xdr:row>81</xdr:row>
      <xdr:rowOff>165644</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2763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114844</xdr:rowOff>
    </xdr:from>
    <xdr:to>
      <xdr:col>71</xdr:col>
      <xdr:colOff>177800</xdr:colOff>
      <xdr:row>81</xdr:row>
      <xdr:rowOff>149134</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814300" y="1400229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168201</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422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145341</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420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111958</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100-0000A8020000}"/>
            </a:ext>
          </a:extLst>
        </xdr:cNvPr>
        <xdr:cNvSpPr txBox="1"/>
      </xdr:nvSpPr>
      <xdr:spPr>
        <a:xfrm>
          <a:off x="15266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77669</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100-0000A9020000}"/>
            </a:ext>
          </a:extLst>
        </xdr:cNvPr>
        <xdr:cNvSpPr txBox="1"/>
      </xdr:nvSpPr>
      <xdr:spPr>
        <a:xfrm>
          <a:off x="14389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45011</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100-0000AA020000}"/>
            </a:ext>
          </a:extLst>
        </xdr:cNvPr>
        <xdr:cNvSpPr txBox="1"/>
      </xdr:nvSpPr>
      <xdr:spPr>
        <a:xfrm>
          <a:off x="13500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10721</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100-0000AB020000}"/>
            </a:ext>
          </a:extLst>
        </xdr:cNvPr>
        <xdr:cNvSpPr txBox="1"/>
      </xdr:nvSpPr>
      <xdr:spPr>
        <a:xfrm>
          <a:off x="12611744" y="1372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1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100-0000C4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100-0000C602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100-0000C8020000}"/>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100-0000D4020000}"/>
            </a:ext>
          </a:extLst>
        </xdr:cNvPr>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101600</xdr:rowOff>
    </xdr:from>
    <xdr:to>
      <xdr:col>107</xdr:col>
      <xdr:colOff>101600</xdr:colOff>
      <xdr:row>84</xdr:row>
      <xdr:rowOff>31750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038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133350</xdr:rowOff>
    </xdr:from>
    <xdr:to>
      <xdr:col>111</xdr:col>
      <xdr:colOff>177800</xdr:colOff>
      <xdr:row>83</xdr:row>
      <xdr:rowOff>152400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flipV="1">
          <a:off x="20434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9494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152400</xdr:rowOff>
    </xdr:from>
    <xdr:to>
      <xdr:col>107</xdr:col>
      <xdr:colOff>50800</xdr:colOff>
      <xdr:row>83</xdr:row>
      <xdr:rowOff>152400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9545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8605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152400</xdr:rowOff>
    </xdr:from>
    <xdr:to>
      <xdr:col>102</xdr:col>
      <xdr:colOff>114300</xdr:colOff>
      <xdr:row>83</xdr:row>
      <xdr:rowOff>152400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8656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33" name="n_1aveValue【児童館】&#10;一人当たり面積">
          <a:extLst>
            <a:ext uri="{FF2B5EF4-FFF2-40B4-BE49-F238E27FC236}">
              <a16:creationId xmlns:a16="http://schemas.microsoft.com/office/drawing/2014/main" id="{00000000-0008-0000-0100-0000DD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4" name="n_2aveValue【児童館】&#10;一人当たり面積">
          <a:extLst>
            <a:ext uri="{FF2B5EF4-FFF2-40B4-BE49-F238E27FC236}">
              <a16:creationId xmlns:a16="http://schemas.microsoft.com/office/drawing/2014/main" id="{00000000-0008-0000-0100-0000DE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a:extLst>
            <a:ext uri="{FF2B5EF4-FFF2-40B4-BE49-F238E27FC236}">
              <a16:creationId xmlns:a16="http://schemas.microsoft.com/office/drawing/2014/main" id="{00000000-0008-0000-0100-0000DF02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a:extLst>
            <a:ext uri="{FF2B5EF4-FFF2-40B4-BE49-F238E27FC236}">
              <a16:creationId xmlns:a16="http://schemas.microsoft.com/office/drawing/2014/main" id="{00000000-0008-0000-0100-0000E0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737" name="n_1mainValue【児童館】&#10;一人当たり面積">
          <a:extLst>
            <a:ext uri="{FF2B5EF4-FFF2-40B4-BE49-F238E27FC236}">
              <a16:creationId xmlns:a16="http://schemas.microsoft.com/office/drawing/2014/main" id="{00000000-0008-0000-0100-0000E1020000}"/>
            </a:ext>
          </a:extLst>
        </xdr:cNvPr>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48277</xdr:rowOff>
    </xdr:from>
    <xdr:ext cx="469744" cy="259045"/>
    <xdr:sp macro="" textlink="">
      <xdr:nvSpPr>
        <xdr:cNvPr id="738" name="n_2mainValue【児童館】&#10;一人当たり面積">
          <a:extLst>
            <a:ext uri="{FF2B5EF4-FFF2-40B4-BE49-F238E27FC236}">
              <a16:creationId xmlns:a16="http://schemas.microsoft.com/office/drawing/2014/main" id="{00000000-0008-0000-0100-0000E2020000}"/>
            </a:ext>
          </a:extLst>
        </xdr:cNvPr>
        <xdr:cNvSpPr txBox="1"/>
      </xdr:nvSpPr>
      <xdr:spPr>
        <a:xfrm>
          <a:off x="20199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9" name="n_3mainValue【児童館】&#10;一人当たり面積">
          <a:extLst>
            <a:ext uri="{FF2B5EF4-FFF2-40B4-BE49-F238E27FC236}">
              <a16:creationId xmlns:a16="http://schemas.microsoft.com/office/drawing/2014/main" id="{00000000-0008-0000-0100-0000E3020000}"/>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40" name="n_4mainValue【児童館】&#10;一人当たり面積">
          <a:extLst>
            <a:ext uri="{FF2B5EF4-FFF2-40B4-BE49-F238E27FC236}">
              <a16:creationId xmlns:a16="http://schemas.microsoft.com/office/drawing/2014/main" id="{00000000-0008-0000-0100-0000E4020000}"/>
            </a:ext>
          </a:extLst>
        </xdr:cNvPr>
        <xdr:cNvSpPr txBox="1"/>
      </xdr:nvSpPr>
      <xdr:spPr>
        <a:xfrm>
          <a:off x="18421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26688</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85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19686</xdr:rowOff>
    </xdr:from>
    <xdr:to>
      <xdr:col>85</xdr:col>
      <xdr:colOff>177800</xdr:colOff>
      <xdr:row>100</xdr:row>
      <xdr:rowOff>121286</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42563</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154939</xdr:rowOff>
    </xdr:from>
    <xdr:to>
      <xdr:col>81</xdr:col>
      <xdr:colOff>101600</xdr:colOff>
      <xdr:row>100</xdr:row>
      <xdr:rowOff>85089</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34289</xdr:rowOff>
    </xdr:from>
    <xdr:to>
      <xdr:col>85</xdr:col>
      <xdr:colOff>127000</xdr:colOff>
      <xdr:row>100</xdr:row>
      <xdr:rowOff>70486</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71792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34289</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71450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76836</xdr:rowOff>
    </xdr:from>
    <xdr:to>
      <xdr:col>72</xdr:col>
      <xdr:colOff>38100</xdr:colOff>
      <xdr:row>101</xdr:row>
      <xdr:rowOff>6986</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722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127636</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flipV="1">
          <a:off x="13703300" y="1714500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84455</xdr:rowOff>
    </xdr:from>
    <xdr:to>
      <xdr:col>67</xdr:col>
      <xdr:colOff>101600</xdr:colOff>
      <xdr:row>107</xdr:row>
      <xdr:rowOff>14605</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127636</xdr:rowOff>
    </xdr:from>
    <xdr:to>
      <xdr:col>71</xdr:col>
      <xdr:colOff>177800</xdr:colOff>
      <xdr:row>106</xdr:row>
      <xdr:rowOff>135255</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flipV="1">
          <a:off x="12814300" y="17272636"/>
          <a:ext cx="889000" cy="103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76216</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88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101616</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67327</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686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23513</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699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5732</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83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a:off x="21323300" y="1853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flipV="1">
          <a:off x="20434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144599</xdr:rowOff>
    </xdr:from>
    <xdr:to>
      <xdr:col>102</xdr:col>
      <xdr:colOff>165100</xdr:colOff>
      <xdr:row>108</xdr:row>
      <xdr:rowOff>74749</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23949</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flipV="1">
          <a:off x="19545300" y="1853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15602</xdr:rowOff>
    </xdr:from>
    <xdr:to>
      <xdr:col>98</xdr:col>
      <xdr:colOff>38100</xdr:colOff>
      <xdr:row>108</xdr:row>
      <xdr:rowOff>117202</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23949</xdr:rowOff>
    </xdr:from>
    <xdr:to>
      <xdr:col>102</xdr:col>
      <xdr:colOff>114300</xdr:colOff>
      <xdr:row>108</xdr:row>
      <xdr:rowOff>66402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flipV="1">
          <a:off x="18656300" y="185405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65876</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108329</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前年度同様、「公民館」において有形固定資産減価償却率が類似団体内平均値を大きく下回っている。これは平成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実施された本納公民館及び本納支所の複合施設の建設及び駐車場整備等によるものと考えられる。一方で「認定こども園・幼稚園・保育所」及び「公営住宅」において依然として有形固定資産減価償却率が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年度に認定子ども園整備関連工事を実施し、有形固定資産減価償却率が前年度より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ポイント改善している。市内幼稚園</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か所及び市内保育所</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か所を集約し、令和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年度にほのおかこども園、令和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年度にもばら空と杜のこども園が開設した。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公営住宅については、茂原市市営住宅長寿命化計画に基づき、老朽化の著しい住宅や利用率の低い施設について、順次対策を進めている。長寿命化事業については、令和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年度に長谷住宅の大規模改善工事を実施し、令和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年度には上茂原西住宅改善工事を行う。集約化事業については、市営住宅</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か所を用途廃止、令和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年度に真名住宅の入居者移転事業が完了した。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「学校施設」については、冨士見中学校大規模改造工事の完了等により、有形固定資産減価償却率が前年度より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ポイント改善している。令和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年度にかけては本納地区小中一貫型校校舎建設工事を実施した。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80645</xdr:rowOff>
    </xdr:from>
    <xdr:to>
      <xdr:col>24</xdr:col>
      <xdr:colOff>114300</xdr:colOff>
      <xdr:row>63</xdr:row>
      <xdr:rowOff>10795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4584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59072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200-00005A000000}"/>
            </a:ext>
          </a:extLst>
        </xdr:cNvPr>
        <xdr:cNvSpPr txBox="1"/>
      </xdr:nvSpPr>
      <xdr:spPr>
        <a:xfrm>
          <a:off x="4673600"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38735</xdr:rowOff>
    </xdr:from>
    <xdr:to>
      <xdr:col>20</xdr:col>
      <xdr:colOff>38100</xdr:colOff>
      <xdr:row>62</xdr:row>
      <xdr:rowOff>140335</xdr:rowOff>
    </xdr:to>
    <xdr:sp macro="" textlink="">
      <xdr:nvSpPr>
        <xdr:cNvPr id="91" name="楕円 90">
          <a:extLst>
            <a:ext uri="{FF2B5EF4-FFF2-40B4-BE49-F238E27FC236}">
              <a16:creationId xmlns:a16="http://schemas.microsoft.com/office/drawing/2014/main" id="{00000000-0008-0000-0200-00005B000000}"/>
            </a:ext>
          </a:extLst>
        </xdr:cNvPr>
        <xdr:cNvSpPr/>
      </xdr:nvSpPr>
      <xdr:spPr>
        <a:xfrm>
          <a:off x="37465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131445</xdr:rowOff>
    </xdr:to>
    <xdr:cxnSp macro="">
      <xdr:nvCxnSpPr>
        <xdr:cNvPr id="92" name="直線コネクタ 91">
          <a:extLst>
            <a:ext uri="{FF2B5EF4-FFF2-40B4-BE49-F238E27FC236}">
              <a16:creationId xmlns:a16="http://schemas.microsoft.com/office/drawing/2014/main" id="{00000000-0008-0000-0200-00005C000000}"/>
            </a:ext>
          </a:extLst>
        </xdr:cNvPr>
        <xdr:cNvCxnSpPr/>
      </xdr:nvCxnSpPr>
      <xdr:spPr>
        <a:xfrm>
          <a:off x="3797300" y="1071943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168275</xdr:rowOff>
    </xdr:from>
    <xdr:to>
      <xdr:col>15</xdr:col>
      <xdr:colOff>101600</xdr:colOff>
      <xdr:row>62</xdr:row>
      <xdr:rowOff>98425</xdr:rowOff>
    </xdr:to>
    <xdr:sp macro="" textlink="">
      <xdr:nvSpPr>
        <xdr:cNvPr id="93" name="楕円 92">
          <a:extLst>
            <a:ext uri="{FF2B5EF4-FFF2-40B4-BE49-F238E27FC236}">
              <a16:creationId xmlns:a16="http://schemas.microsoft.com/office/drawing/2014/main" id="{00000000-0008-0000-0200-00005D000000}"/>
            </a:ext>
          </a:extLst>
        </xdr:cNvPr>
        <xdr:cNvSpPr/>
      </xdr:nvSpPr>
      <xdr:spPr>
        <a:xfrm>
          <a:off x="2857500" y="1062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47625</xdr:rowOff>
    </xdr:from>
    <xdr:to>
      <xdr:col>19</xdr:col>
      <xdr:colOff>177800</xdr:colOff>
      <xdr:row>62</xdr:row>
      <xdr:rowOff>89535</xdr:rowOff>
    </xdr:to>
    <xdr:cxnSp macro="">
      <xdr:nvCxnSpPr>
        <xdr:cNvPr id="94" name="直線コネクタ 93">
          <a:extLst>
            <a:ext uri="{FF2B5EF4-FFF2-40B4-BE49-F238E27FC236}">
              <a16:creationId xmlns:a16="http://schemas.microsoft.com/office/drawing/2014/main" id="{00000000-0008-0000-0200-00005E000000}"/>
            </a:ext>
          </a:extLst>
        </xdr:cNvPr>
        <xdr:cNvCxnSpPr/>
      </xdr:nvCxnSpPr>
      <xdr:spPr>
        <a:xfrm>
          <a:off x="2908300" y="1067752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126365</xdr:rowOff>
    </xdr:from>
    <xdr:to>
      <xdr:col>10</xdr:col>
      <xdr:colOff>165100</xdr:colOff>
      <xdr:row>62</xdr:row>
      <xdr:rowOff>56515</xdr:rowOff>
    </xdr:to>
    <xdr:sp macro="" textlink="">
      <xdr:nvSpPr>
        <xdr:cNvPr id="95" name="楕円 94">
          <a:extLst>
            <a:ext uri="{FF2B5EF4-FFF2-40B4-BE49-F238E27FC236}">
              <a16:creationId xmlns:a16="http://schemas.microsoft.com/office/drawing/2014/main" id="{00000000-0008-0000-0200-00005F000000}"/>
            </a:ext>
          </a:extLst>
        </xdr:cNvPr>
        <xdr:cNvSpPr/>
      </xdr:nvSpPr>
      <xdr:spPr>
        <a:xfrm>
          <a:off x="1968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xdr:rowOff>
    </xdr:from>
    <xdr:to>
      <xdr:col>15</xdr:col>
      <xdr:colOff>50800</xdr:colOff>
      <xdr:row>62</xdr:row>
      <xdr:rowOff>47625</xdr:rowOff>
    </xdr:to>
    <xdr:cxnSp macro="">
      <xdr:nvCxnSpPr>
        <xdr:cNvPr id="96" name="直線コネクタ 95">
          <a:extLst>
            <a:ext uri="{FF2B5EF4-FFF2-40B4-BE49-F238E27FC236}">
              <a16:creationId xmlns:a16="http://schemas.microsoft.com/office/drawing/2014/main" id="{00000000-0008-0000-0200-000060000000}"/>
            </a:ext>
          </a:extLst>
        </xdr:cNvPr>
        <xdr:cNvCxnSpPr/>
      </xdr:nvCxnSpPr>
      <xdr:spPr>
        <a:xfrm>
          <a:off x="2019300" y="1063561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84455</xdr:rowOff>
    </xdr:from>
    <xdr:to>
      <xdr:col>6</xdr:col>
      <xdr:colOff>38100</xdr:colOff>
      <xdr:row>62</xdr:row>
      <xdr:rowOff>14605</xdr:rowOff>
    </xdr:to>
    <xdr:sp macro="" textlink="">
      <xdr:nvSpPr>
        <xdr:cNvPr id="97" name="楕円 96">
          <a:extLst>
            <a:ext uri="{FF2B5EF4-FFF2-40B4-BE49-F238E27FC236}">
              <a16:creationId xmlns:a16="http://schemas.microsoft.com/office/drawing/2014/main" id="{00000000-0008-0000-0200-000061000000}"/>
            </a:ext>
          </a:extLst>
        </xdr:cNvPr>
        <xdr:cNvSpPr/>
      </xdr:nvSpPr>
      <xdr:spPr>
        <a:xfrm>
          <a:off x="1079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135255</xdr:rowOff>
    </xdr:from>
    <xdr:to>
      <xdr:col>10</xdr:col>
      <xdr:colOff>114300</xdr:colOff>
      <xdr:row>62</xdr:row>
      <xdr:rowOff>5715</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1130300" y="1059370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200-000063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200-000064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200-000065000000}"/>
            </a:ext>
          </a:extLst>
        </xdr:cNvPr>
        <xdr:cNvSpPr txBox="1"/>
      </xdr:nvSpPr>
      <xdr:spPr>
        <a:xfrm>
          <a:off x="1816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200-000066000000}"/>
            </a:ext>
          </a:extLst>
        </xdr:cNvPr>
        <xdr:cNvSpPr txBox="1"/>
      </xdr:nvSpPr>
      <xdr:spPr>
        <a:xfrm>
          <a:off x="927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131462</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200-000067000000}"/>
            </a:ext>
          </a:extLst>
        </xdr:cNvPr>
        <xdr:cNvSpPr txBox="1"/>
      </xdr:nvSpPr>
      <xdr:spPr>
        <a:xfrm>
          <a:off x="3582044" y="1076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89552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200-000068000000}"/>
            </a:ext>
          </a:extLst>
        </xdr:cNvPr>
        <xdr:cNvSpPr txBox="1"/>
      </xdr:nvSpPr>
      <xdr:spPr>
        <a:xfrm>
          <a:off x="2705744"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47642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200-000069000000}"/>
            </a:ext>
          </a:extLst>
        </xdr:cNvPr>
        <xdr:cNvSpPr txBox="1"/>
      </xdr:nvSpPr>
      <xdr:spPr>
        <a:xfrm>
          <a:off x="1816744" y="1067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200-00006A000000}"/>
            </a:ext>
          </a:extLst>
        </xdr:cNvPr>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133" name="【体育館・プール】&#10;一人当たり面積最小値テキスト">
          <a:extLst>
            <a:ext uri="{FF2B5EF4-FFF2-40B4-BE49-F238E27FC236}">
              <a16:creationId xmlns:a16="http://schemas.microsoft.com/office/drawing/2014/main" id="{00000000-0008-0000-0200-00008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35" name="【体育館・プール】&#10;一人当たり面積最大値テキスト">
          <a:extLst>
            <a:ext uri="{FF2B5EF4-FFF2-40B4-BE49-F238E27FC236}">
              <a16:creationId xmlns:a16="http://schemas.microsoft.com/office/drawing/2014/main" id="{00000000-0008-0000-0200-00008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137" name="【体育館・プール】&#10;一人当たり面積平均値テキスト">
          <a:extLst>
            <a:ext uri="{FF2B5EF4-FFF2-40B4-BE49-F238E27FC236}">
              <a16:creationId xmlns:a16="http://schemas.microsoft.com/office/drawing/2014/main" id="{00000000-0008-0000-0200-000089000000}"/>
            </a:ext>
          </a:extLst>
        </xdr:cNvPr>
        <xdr:cNvSpPr txBox="1"/>
      </xdr:nvSpPr>
      <xdr:spPr>
        <a:xfrm>
          <a:off x="10515600" y="10633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139" name="フローチャート: 判断 138">
          <a:extLst>
            <a:ext uri="{FF2B5EF4-FFF2-40B4-BE49-F238E27FC236}">
              <a16:creationId xmlns:a16="http://schemas.microsoft.com/office/drawing/2014/main" id="{00000000-0008-0000-0200-00008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140" name="フローチャート: 判断 139">
          <a:extLst>
            <a:ext uri="{FF2B5EF4-FFF2-40B4-BE49-F238E27FC236}">
              <a16:creationId xmlns:a16="http://schemas.microsoft.com/office/drawing/2014/main" id="{00000000-0008-0000-0200-00008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141" name="フローチャート: 判断 140">
          <a:extLst>
            <a:ext uri="{FF2B5EF4-FFF2-40B4-BE49-F238E27FC236}">
              <a16:creationId xmlns:a16="http://schemas.microsoft.com/office/drawing/2014/main" id="{00000000-0008-0000-0200-00008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142" name="フローチャート: 判断 141">
          <a:extLst>
            <a:ext uri="{FF2B5EF4-FFF2-40B4-BE49-F238E27FC236}">
              <a16:creationId xmlns:a16="http://schemas.microsoft.com/office/drawing/2014/main" id="{00000000-0008-0000-0200-00008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92891</xdr:rowOff>
    </xdr:from>
    <xdr:to>
      <xdr:col>55</xdr:col>
      <xdr:colOff>50800</xdr:colOff>
      <xdr:row>64</xdr:row>
      <xdr:rowOff>23041</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10426700" y="1089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71318</xdr:rowOff>
    </xdr:from>
    <xdr:ext cx="469744" cy="259045"/>
    <xdr:sp macro="" textlink="">
      <xdr:nvSpPr>
        <xdr:cNvPr id="149" name="【体育館・プール】&#10;一人当たり面積該当値テキスト">
          <a:extLst>
            <a:ext uri="{FF2B5EF4-FFF2-40B4-BE49-F238E27FC236}">
              <a16:creationId xmlns:a16="http://schemas.microsoft.com/office/drawing/2014/main" id="{00000000-0008-0000-0200-000095000000}"/>
            </a:ext>
          </a:extLst>
        </xdr:cNvPr>
        <xdr:cNvSpPr txBox="1"/>
      </xdr:nvSpPr>
      <xdr:spPr>
        <a:xfrm>
          <a:off x="10515600" y="1087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94524</xdr:rowOff>
    </xdr:from>
    <xdr:to>
      <xdr:col>50</xdr:col>
      <xdr:colOff>165100</xdr:colOff>
      <xdr:row>64</xdr:row>
      <xdr:rowOff>24674</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9588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143691</xdr:rowOff>
    </xdr:from>
    <xdr:to>
      <xdr:col>55</xdr:col>
      <xdr:colOff>0</xdr:colOff>
      <xdr:row>63</xdr:row>
      <xdr:rowOff>145324</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flipV="1">
          <a:off x="9639300" y="1094504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96157</xdr:rowOff>
    </xdr:from>
    <xdr:to>
      <xdr:col>46</xdr:col>
      <xdr:colOff>38100</xdr:colOff>
      <xdr:row>64</xdr:row>
      <xdr:rowOff>26307</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8699500" y="10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145324</xdr:rowOff>
    </xdr:from>
    <xdr:to>
      <xdr:col>50</xdr:col>
      <xdr:colOff>114300</xdr:colOff>
      <xdr:row>63</xdr:row>
      <xdr:rowOff>146957</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V="1">
          <a:off x="8750300" y="109466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154" name="楕円 153">
          <a:extLst>
            <a:ext uri="{FF2B5EF4-FFF2-40B4-BE49-F238E27FC236}">
              <a16:creationId xmlns:a16="http://schemas.microsoft.com/office/drawing/2014/main" id="{00000000-0008-0000-0200-00009A000000}"/>
            </a:ext>
          </a:extLst>
        </xdr:cNvPr>
        <xdr:cNvSpPr/>
      </xdr:nvSpPr>
      <xdr:spPr>
        <a:xfrm>
          <a:off x="7810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146957</xdr:rowOff>
    </xdr:from>
    <xdr:to>
      <xdr:col>45</xdr:col>
      <xdr:colOff>177800</xdr:colOff>
      <xdr:row>63</xdr:row>
      <xdr:rowOff>148590</xdr:rowOff>
    </xdr:to>
    <xdr:cxnSp macro="">
      <xdr:nvCxnSpPr>
        <xdr:cNvPr id="155" name="直線コネクタ 154">
          <a:extLst>
            <a:ext uri="{FF2B5EF4-FFF2-40B4-BE49-F238E27FC236}">
              <a16:creationId xmlns:a16="http://schemas.microsoft.com/office/drawing/2014/main" id="{00000000-0008-0000-0200-00009B000000}"/>
            </a:ext>
          </a:extLst>
        </xdr:cNvPr>
        <xdr:cNvCxnSpPr/>
      </xdr:nvCxnSpPr>
      <xdr:spPr>
        <a:xfrm flipV="1">
          <a:off x="7861300" y="1094830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97790</xdr:rowOff>
    </xdr:from>
    <xdr:to>
      <xdr:col>36</xdr:col>
      <xdr:colOff>165100</xdr:colOff>
      <xdr:row>64</xdr:row>
      <xdr:rowOff>27940</xdr:rowOff>
    </xdr:to>
    <xdr:sp macro="" textlink="">
      <xdr:nvSpPr>
        <xdr:cNvPr id="156" name="楕円 155">
          <a:extLst>
            <a:ext uri="{FF2B5EF4-FFF2-40B4-BE49-F238E27FC236}">
              <a16:creationId xmlns:a16="http://schemas.microsoft.com/office/drawing/2014/main" id="{00000000-0008-0000-0200-00009C000000}"/>
            </a:ext>
          </a:extLst>
        </xdr:cNvPr>
        <xdr:cNvSpPr/>
      </xdr:nvSpPr>
      <xdr:spPr>
        <a:xfrm>
          <a:off x="6921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148590</xdr:rowOff>
    </xdr:from>
    <xdr:to>
      <xdr:col>41</xdr:col>
      <xdr:colOff>50800</xdr:colOff>
      <xdr:row>63</xdr:row>
      <xdr:rowOff>148590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972300" y="10949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158" name="n_1aveValue【体育館・プール】&#10;一人当たり面積">
          <a:extLst>
            <a:ext uri="{FF2B5EF4-FFF2-40B4-BE49-F238E27FC236}">
              <a16:creationId xmlns:a16="http://schemas.microsoft.com/office/drawing/2014/main" id="{00000000-0008-0000-0200-00009E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159" name="n_2aveValue【体育館・プール】&#10;一人当たり面積">
          <a:extLst>
            <a:ext uri="{FF2B5EF4-FFF2-40B4-BE49-F238E27FC236}">
              <a16:creationId xmlns:a16="http://schemas.microsoft.com/office/drawing/2014/main" id="{00000000-0008-0000-0200-00009F000000}"/>
            </a:ext>
          </a:extLst>
        </xdr:cNvPr>
        <xdr:cNvSpPr txBox="1"/>
      </xdr:nvSpPr>
      <xdr:spPr>
        <a:xfrm>
          <a:off x="85154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160" name="n_3aveValue【体育館・プール】&#10;一人当たり面積">
          <a:extLst>
            <a:ext uri="{FF2B5EF4-FFF2-40B4-BE49-F238E27FC236}">
              <a16:creationId xmlns:a16="http://schemas.microsoft.com/office/drawing/2014/main" id="{00000000-0008-0000-0200-0000A0000000}"/>
            </a:ext>
          </a:extLst>
        </xdr:cNvPr>
        <xdr:cNvSpPr txBox="1"/>
      </xdr:nvSpPr>
      <xdr:spPr>
        <a:xfrm>
          <a:off x="7626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161" name="n_4aveValue【体育館・プール】&#10;一人当たり面積">
          <a:extLst>
            <a:ext uri="{FF2B5EF4-FFF2-40B4-BE49-F238E27FC236}">
              <a16:creationId xmlns:a16="http://schemas.microsoft.com/office/drawing/2014/main" id="{00000000-0008-0000-0200-0000A1000000}"/>
            </a:ext>
          </a:extLst>
        </xdr:cNvPr>
        <xdr:cNvSpPr txBox="1"/>
      </xdr:nvSpPr>
      <xdr:spPr>
        <a:xfrm>
          <a:off x="6737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15801</xdr:rowOff>
    </xdr:from>
    <xdr:ext cx="469744" cy="259045"/>
    <xdr:sp macro="" textlink="">
      <xdr:nvSpPr>
        <xdr:cNvPr id="162" name="n_1mainValue【体育館・プール】&#10;一人当たり面積">
          <a:extLst>
            <a:ext uri="{FF2B5EF4-FFF2-40B4-BE49-F238E27FC236}">
              <a16:creationId xmlns:a16="http://schemas.microsoft.com/office/drawing/2014/main" id="{00000000-0008-0000-0200-0000A2000000}"/>
            </a:ext>
          </a:extLst>
        </xdr:cNvPr>
        <xdr:cNvSpPr txBox="1"/>
      </xdr:nvSpPr>
      <xdr:spPr>
        <a:xfrm>
          <a:off x="9391727" y="1098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17434</xdr:rowOff>
    </xdr:from>
    <xdr:ext cx="469744" cy="259045"/>
    <xdr:sp macro="" textlink="">
      <xdr:nvSpPr>
        <xdr:cNvPr id="163" name="n_2mainValue【体育館・プール】&#10;一人当たり面積">
          <a:extLst>
            <a:ext uri="{FF2B5EF4-FFF2-40B4-BE49-F238E27FC236}">
              <a16:creationId xmlns:a16="http://schemas.microsoft.com/office/drawing/2014/main" id="{00000000-0008-0000-0200-0000A3000000}"/>
            </a:ext>
          </a:extLst>
        </xdr:cNvPr>
        <xdr:cNvSpPr txBox="1"/>
      </xdr:nvSpPr>
      <xdr:spPr>
        <a:xfrm>
          <a:off x="8515427" y="109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164" name="n_3mainValue【体育館・プール】&#10;一人当たり面積">
          <a:extLst>
            <a:ext uri="{FF2B5EF4-FFF2-40B4-BE49-F238E27FC236}">
              <a16:creationId xmlns:a16="http://schemas.microsoft.com/office/drawing/2014/main" id="{00000000-0008-0000-0200-0000A4000000}"/>
            </a:ext>
          </a:extLst>
        </xdr:cNvPr>
        <xdr:cNvSpPr txBox="1"/>
      </xdr:nvSpPr>
      <xdr:spPr>
        <a:xfrm>
          <a:off x="7626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19067</xdr:rowOff>
    </xdr:from>
    <xdr:ext cx="469744" cy="259045"/>
    <xdr:sp macro="" textlink="">
      <xdr:nvSpPr>
        <xdr:cNvPr id="165" name="n_4mainValue【体育館・プール】&#10;一人当たり面積">
          <a:extLst>
            <a:ext uri="{FF2B5EF4-FFF2-40B4-BE49-F238E27FC236}">
              <a16:creationId xmlns:a16="http://schemas.microsoft.com/office/drawing/2014/main" id="{00000000-0008-0000-0200-0000A5000000}"/>
            </a:ext>
          </a:extLst>
        </xdr:cNvPr>
        <xdr:cNvSpPr txBox="1"/>
      </xdr:nvSpPr>
      <xdr:spPr>
        <a:xfrm>
          <a:off x="6737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79" name="直線コネクタ 178">
          <a:extLst>
            <a:ext uri="{FF2B5EF4-FFF2-40B4-BE49-F238E27FC236}">
              <a16:creationId xmlns:a16="http://schemas.microsoft.com/office/drawing/2014/main" id="{00000000-0008-0000-0200-0000B300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81" name="直線コネクタ 180">
          <a:extLst>
            <a:ext uri="{FF2B5EF4-FFF2-40B4-BE49-F238E27FC236}">
              <a16:creationId xmlns:a16="http://schemas.microsoft.com/office/drawing/2014/main" id="{00000000-0008-0000-0200-0000B500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83" name="直線コネクタ 182">
          <a:extLst>
            <a:ext uri="{FF2B5EF4-FFF2-40B4-BE49-F238E27FC236}">
              <a16:creationId xmlns:a16="http://schemas.microsoft.com/office/drawing/2014/main" id="{00000000-0008-0000-0200-0000B700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00000000-0008-0000-0200-0000B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00000000-0008-0000-0200-0000BD00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00000000-0008-0000-0200-0000BF00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140479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0000000-0008-0000-0200-0000C1000000}"/>
            </a:ext>
          </a:extLst>
        </xdr:cNvPr>
        <xdr:cNvSpPr txBox="1"/>
      </xdr:nvSpPr>
      <xdr:spPr>
        <a:xfrm>
          <a:off x="4673600" y="13685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200-0000CB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167894</xdr:rowOff>
    </xdr:from>
    <xdr:to>
      <xdr:col>24</xdr:col>
      <xdr:colOff>114300</xdr:colOff>
      <xdr:row>83</xdr:row>
      <xdr:rowOff>98044</xdr:rowOff>
    </xdr:to>
    <xdr:sp macro="" textlink="">
      <xdr:nvSpPr>
        <xdr:cNvPr id="204" name="楕円 203">
          <a:extLst>
            <a:ext uri="{FF2B5EF4-FFF2-40B4-BE49-F238E27FC236}">
              <a16:creationId xmlns:a16="http://schemas.microsoft.com/office/drawing/2014/main" id="{00000000-0008-0000-0200-0000CC000000}"/>
            </a:ext>
          </a:extLst>
        </xdr:cNvPr>
        <xdr:cNvSpPr/>
      </xdr:nvSpPr>
      <xdr:spPr>
        <a:xfrm>
          <a:off x="4584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146321</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00000000-0008-0000-0200-0000CD000000}"/>
            </a:ext>
          </a:extLst>
        </xdr:cNvPr>
        <xdr:cNvSpPr txBox="1"/>
      </xdr:nvSpPr>
      <xdr:spPr>
        <a:xfrm>
          <a:off x="4673600"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119887</xdr:rowOff>
    </xdr:from>
    <xdr:to>
      <xdr:col>20</xdr:col>
      <xdr:colOff>38100</xdr:colOff>
      <xdr:row>83</xdr:row>
      <xdr:rowOff>50037</xdr:rowOff>
    </xdr:to>
    <xdr:sp macro="" textlink="">
      <xdr:nvSpPr>
        <xdr:cNvPr id="206" name="楕円 205">
          <a:extLst>
            <a:ext uri="{FF2B5EF4-FFF2-40B4-BE49-F238E27FC236}">
              <a16:creationId xmlns:a16="http://schemas.microsoft.com/office/drawing/2014/main" id="{00000000-0008-0000-0200-0000CE000000}"/>
            </a:ext>
          </a:extLst>
        </xdr:cNvPr>
        <xdr:cNvSpPr/>
      </xdr:nvSpPr>
      <xdr:spPr>
        <a:xfrm>
          <a:off x="3746500" y="1417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170687</xdr:rowOff>
    </xdr:from>
    <xdr:to>
      <xdr:col>24</xdr:col>
      <xdr:colOff>63500</xdr:colOff>
      <xdr:row>83</xdr:row>
      <xdr:rowOff>47244</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3797300" y="14229587"/>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110744</xdr:rowOff>
    </xdr:from>
    <xdr:to>
      <xdr:col>15</xdr:col>
      <xdr:colOff>101600</xdr:colOff>
      <xdr:row>83</xdr:row>
      <xdr:rowOff>40894</xdr:rowOff>
    </xdr:to>
    <xdr:sp macro="" textlink="">
      <xdr:nvSpPr>
        <xdr:cNvPr id="208" name="楕円 207">
          <a:extLst>
            <a:ext uri="{FF2B5EF4-FFF2-40B4-BE49-F238E27FC236}">
              <a16:creationId xmlns:a16="http://schemas.microsoft.com/office/drawing/2014/main" id="{00000000-0008-0000-0200-0000D0000000}"/>
            </a:ext>
          </a:extLst>
        </xdr:cNvPr>
        <xdr:cNvSpPr/>
      </xdr:nvSpPr>
      <xdr:spPr>
        <a:xfrm>
          <a:off x="2857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161544</xdr:rowOff>
    </xdr:from>
    <xdr:to>
      <xdr:col>19</xdr:col>
      <xdr:colOff>177800</xdr:colOff>
      <xdr:row>82</xdr:row>
      <xdr:rowOff>170687</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2908300" y="142204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62737</xdr:rowOff>
    </xdr:from>
    <xdr:to>
      <xdr:col>10</xdr:col>
      <xdr:colOff>165100</xdr:colOff>
      <xdr:row>82</xdr:row>
      <xdr:rowOff>164337</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1968500" y="1412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113537</xdr:rowOff>
    </xdr:from>
    <xdr:to>
      <xdr:col>15</xdr:col>
      <xdr:colOff>50800</xdr:colOff>
      <xdr:row>82</xdr:row>
      <xdr:rowOff>161544</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2019300" y="141724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21589</xdr:rowOff>
    </xdr:from>
    <xdr:to>
      <xdr:col>6</xdr:col>
      <xdr:colOff>38100</xdr:colOff>
      <xdr:row>82</xdr:row>
      <xdr:rowOff>123189</xdr:rowOff>
    </xdr:to>
    <xdr:sp macro="" textlink="">
      <xdr:nvSpPr>
        <xdr:cNvPr id="212" name="楕円 211">
          <a:extLst>
            <a:ext uri="{FF2B5EF4-FFF2-40B4-BE49-F238E27FC236}">
              <a16:creationId xmlns:a16="http://schemas.microsoft.com/office/drawing/2014/main" id="{00000000-0008-0000-0200-0000D4000000}"/>
            </a:ext>
          </a:extLst>
        </xdr:cNvPr>
        <xdr:cNvSpPr/>
      </xdr:nvSpPr>
      <xdr:spPr>
        <a:xfrm>
          <a:off x="1079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72389</xdr:rowOff>
    </xdr:from>
    <xdr:to>
      <xdr:col>10</xdr:col>
      <xdr:colOff>114300</xdr:colOff>
      <xdr:row>82</xdr:row>
      <xdr:rowOff>113537</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1130300" y="14131289"/>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214" name="n_1aveValue【福祉施設】&#10;有形固定資産減価償却率">
          <a:extLst>
            <a:ext uri="{FF2B5EF4-FFF2-40B4-BE49-F238E27FC236}">
              <a16:creationId xmlns:a16="http://schemas.microsoft.com/office/drawing/2014/main" id="{00000000-0008-0000-0200-0000D600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215" name="n_2aveValue【福祉施設】&#10;有形固定資産減価償却率">
          <a:extLst>
            <a:ext uri="{FF2B5EF4-FFF2-40B4-BE49-F238E27FC236}">
              <a16:creationId xmlns:a16="http://schemas.microsoft.com/office/drawing/2014/main" id="{00000000-0008-0000-0200-0000D700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216" name="n_3aveValue【福祉施設】&#10;有形固定資産減価償却率">
          <a:extLst>
            <a:ext uri="{FF2B5EF4-FFF2-40B4-BE49-F238E27FC236}">
              <a16:creationId xmlns:a16="http://schemas.microsoft.com/office/drawing/2014/main" id="{00000000-0008-0000-0200-0000D800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217" name="n_4aveValue【福祉施設】&#10;有形固定資産減価償却率">
          <a:extLst>
            <a:ext uri="{FF2B5EF4-FFF2-40B4-BE49-F238E27FC236}">
              <a16:creationId xmlns:a16="http://schemas.microsoft.com/office/drawing/2014/main" id="{00000000-0008-0000-0200-0000D900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41164</xdr:rowOff>
    </xdr:from>
    <xdr:ext cx="405111" cy="259045"/>
    <xdr:sp macro="" textlink="">
      <xdr:nvSpPr>
        <xdr:cNvPr id="218" name="n_1mainValue【福祉施設】&#10;有形固定資産減価償却率">
          <a:extLst>
            <a:ext uri="{FF2B5EF4-FFF2-40B4-BE49-F238E27FC236}">
              <a16:creationId xmlns:a16="http://schemas.microsoft.com/office/drawing/2014/main" id="{00000000-0008-0000-0200-0000DA000000}"/>
            </a:ext>
          </a:extLst>
        </xdr:cNvPr>
        <xdr:cNvSpPr txBox="1"/>
      </xdr:nvSpPr>
      <xdr:spPr>
        <a:xfrm>
          <a:off x="35820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32021</xdr:rowOff>
    </xdr:from>
    <xdr:ext cx="405111" cy="259045"/>
    <xdr:sp macro="" textlink="">
      <xdr:nvSpPr>
        <xdr:cNvPr id="219" name="n_2mainValue【福祉施設】&#10;有形固定資産減価償却率">
          <a:extLst>
            <a:ext uri="{FF2B5EF4-FFF2-40B4-BE49-F238E27FC236}">
              <a16:creationId xmlns:a16="http://schemas.microsoft.com/office/drawing/2014/main" id="{00000000-0008-0000-0200-0000DB000000}"/>
            </a:ext>
          </a:extLst>
        </xdr:cNvPr>
        <xdr:cNvSpPr txBox="1"/>
      </xdr:nvSpPr>
      <xdr:spPr>
        <a:xfrm>
          <a:off x="2705744" y="1426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155464</xdr:rowOff>
    </xdr:from>
    <xdr:ext cx="405111" cy="259045"/>
    <xdr:sp macro="" textlink="">
      <xdr:nvSpPr>
        <xdr:cNvPr id="220" name="n_3mainValue【福祉施設】&#10;有形固定資産減価償却率">
          <a:extLst>
            <a:ext uri="{FF2B5EF4-FFF2-40B4-BE49-F238E27FC236}">
              <a16:creationId xmlns:a16="http://schemas.microsoft.com/office/drawing/2014/main" id="{00000000-0008-0000-0200-0000DC000000}"/>
            </a:ext>
          </a:extLst>
        </xdr:cNvPr>
        <xdr:cNvSpPr txBox="1"/>
      </xdr:nvSpPr>
      <xdr:spPr>
        <a:xfrm>
          <a:off x="1816744" y="1421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114316</xdr:rowOff>
    </xdr:from>
    <xdr:ext cx="405111" cy="259045"/>
    <xdr:sp macro="" textlink="">
      <xdr:nvSpPr>
        <xdr:cNvPr id="221" name="n_4mainValue【福祉施設】&#10;有形固定資産減価償却率">
          <a:extLst>
            <a:ext uri="{FF2B5EF4-FFF2-40B4-BE49-F238E27FC236}">
              <a16:creationId xmlns:a16="http://schemas.microsoft.com/office/drawing/2014/main" id="{00000000-0008-0000-0200-0000DD000000}"/>
            </a:ext>
          </a:extLst>
        </xdr:cNvPr>
        <xdr:cNvSpPr txBox="1"/>
      </xdr:nvSpPr>
      <xdr:spPr>
        <a:xfrm>
          <a:off x="927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00000000-0008-0000-0200-0000E5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0" name="【福祉施設】&#10;一人当たり面積グラフ枠">
          <a:extLst>
            <a:ext uri="{FF2B5EF4-FFF2-40B4-BE49-F238E27FC236}">
              <a16:creationId xmlns:a16="http://schemas.microsoft.com/office/drawing/2014/main" id="{00000000-0008-0000-0200-0000F0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242" name="【福祉施設】&#10;一人当たり面積最小値テキスト">
          <a:extLst>
            <a:ext uri="{FF2B5EF4-FFF2-40B4-BE49-F238E27FC236}">
              <a16:creationId xmlns:a16="http://schemas.microsoft.com/office/drawing/2014/main" id="{00000000-0008-0000-0200-0000F200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244" name="【福祉施設】&#10;一人当たり面積最大値テキスト">
          <a:extLst>
            <a:ext uri="{FF2B5EF4-FFF2-40B4-BE49-F238E27FC236}">
              <a16:creationId xmlns:a16="http://schemas.microsoft.com/office/drawing/2014/main" id="{00000000-0008-0000-0200-0000F400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61613</xdr:rowOff>
    </xdr:from>
    <xdr:ext cx="469744" cy="259045"/>
    <xdr:sp macro="" textlink="">
      <xdr:nvSpPr>
        <xdr:cNvPr id="246" name="【福祉施設】&#10;一人当たり面積平均値テキスト">
          <a:extLst>
            <a:ext uri="{FF2B5EF4-FFF2-40B4-BE49-F238E27FC236}">
              <a16:creationId xmlns:a16="http://schemas.microsoft.com/office/drawing/2014/main" id="{00000000-0008-0000-0200-0000F6000000}"/>
            </a:ext>
          </a:extLst>
        </xdr:cNvPr>
        <xdr:cNvSpPr txBox="1"/>
      </xdr:nvSpPr>
      <xdr:spPr>
        <a:xfrm>
          <a:off x="10515600" y="14120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113030</xdr:rowOff>
    </xdr:from>
    <xdr:to>
      <xdr:col>55</xdr:col>
      <xdr:colOff>50800</xdr:colOff>
      <xdr:row>85</xdr:row>
      <xdr:rowOff>43180</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10426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27957</xdr:rowOff>
    </xdr:from>
    <xdr:ext cx="469744" cy="259045"/>
    <xdr:sp macro="" textlink="">
      <xdr:nvSpPr>
        <xdr:cNvPr id="258" name="【福祉施設】&#10;一人当たり面積該当値テキスト">
          <a:extLst>
            <a:ext uri="{FF2B5EF4-FFF2-40B4-BE49-F238E27FC236}">
              <a16:creationId xmlns:a16="http://schemas.microsoft.com/office/drawing/2014/main" id="{00000000-0008-0000-0200-000002010000}"/>
            </a:ext>
          </a:extLst>
        </xdr:cNvPr>
        <xdr:cNvSpPr txBox="1"/>
      </xdr:nvSpPr>
      <xdr:spPr>
        <a:xfrm>
          <a:off x="10515600"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113030</xdr:rowOff>
    </xdr:from>
    <xdr:to>
      <xdr:col>50</xdr:col>
      <xdr:colOff>165100</xdr:colOff>
      <xdr:row>85</xdr:row>
      <xdr:rowOff>43180</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9588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163830</xdr:rowOff>
    </xdr:from>
    <xdr:to>
      <xdr:col>55</xdr:col>
      <xdr:colOff>0</xdr:colOff>
      <xdr:row>84</xdr:row>
      <xdr:rowOff>163830</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9639300" y="145656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113030</xdr:rowOff>
    </xdr:from>
    <xdr:to>
      <xdr:col>46</xdr:col>
      <xdr:colOff>38100</xdr:colOff>
      <xdr:row>85</xdr:row>
      <xdr:rowOff>43180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8699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163830</xdr:rowOff>
    </xdr:from>
    <xdr:to>
      <xdr:col>50</xdr:col>
      <xdr:colOff>114300</xdr:colOff>
      <xdr:row>84</xdr:row>
      <xdr:rowOff>163830</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8750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113030</xdr:rowOff>
    </xdr:from>
    <xdr:to>
      <xdr:col>41</xdr:col>
      <xdr:colOff>101600</xdr:colOff>
      <xdr:row>85</xdr:row>
      <xdr:rowOff>43180</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78105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163830</xdr:rowOff>
    </xdr:from>
    <xdr:to>
      <xdr:col>45</xdr:col>
      <xdr:colOff>177800</xdr:colOff>
      <xdr:row>84</xdr:row>
      <xdr:rowOff>163830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7861300" y="1456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118745</xdr:rowOff>
    </xdr:from>
    <xdr:to>
      <xdr:col>36</xdr:col>
      <xdr:colOff>165100</xdr:colOff>
      <xdr:row>85</xdr:row>
      <xdr:rowOff>48895</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6921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163830</xdr:rowOff>
    </xdr:from>
    <xdr:to>
      <xdr:col>41</xdr:col>
      <xdr:colOff>50800</xdr:colOff>
      <xdr:row>84</xdr:row>
      <xdr:rowOff>169545</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flipV="1">
          <a:off x="6972300" y="145656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267" name="n_1aveValue【福祉施設】&#10;一人当たり面積">
          <a:extLst>
            <a:ext uri="{FF2B5EF4-FFF2-40B4-BE49-F238E27FC236}">
              <a16:creationId xmlns:a16="http://schemas.microsoft.com/office/drawing/2014/main" id="{00000000-0008-0000-0200-00000B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268" name="n_2aveValue【福祉施設】&#10;一人当たり面積">
          <a:extLst>
            <a:ext uri="{FF2B5EF4-FFF2-40B4-BE49-F238E27FC236}">
              <a16:creationId xmlns:a16="http://schemas.microsoft.com/office/drawing/2014/main" id="{00000000-0008-0000-0200-00000C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269" name="n_3aveValue【福祉施設】&#10;一人当たり面積">
          <a:extLst>
            <a:ext uri="{FF2B5EF4-FFF2-40B4-BE49-F238E27FC236}">
              <a16:creationId xmlns:a16="http://schemas.microsoft.com/office/drawing/2014/main" id="{00000000-0008-0000-0200-00000D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270" name="n_4aveValue【福祉施設】&#10;一人当たり面積">
          <a:extLst>
            <a:ext uri="{FF2B5EF4-FFF2-40B4-BE49-F238E27FC236}">
              <a16:creationId xmlns:a16="http://schemas.microsoft.com/office/drawing/2014/main" id="{00000000-0008-0000-0200-00000E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34307</xdr:rowOff>
    </xdr:from>
    <xdr:ext cx="469744" cy="259045"/>
    <xdr:sp macro="" textlink="">
      <xdr:nvSpPr>
        <xdr:cNvPr id="271" name="n_1mainValue【福祉施設】&#10;一人当たり面積">
          <a:extLst>
            <a:ext uri="{FF2B5EF4-FFF2-40B4-BE49-F238E27FC236}">
              <a16:creationId xmlns:a16="http://schemas.microsoft.com/office/drawing/2014/main" id="{00000000-0008-0000-0200-00000F010000}"/>
            </a:ext>
          </a:extLst>
        </xdr:cNvPr>
        <xdr:cNvSpPr txBox="1"/>
      </xdr:nvSpPr>
      <xdr:spPr>
        <a:xfrm>
          <a:off x="93917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272" name="n_2mainValue【福祉施設】&#10;一人当たり面積">
          <a:extLst>
            <a:ext uri="{FF2B5EF4-FFF2-40B4-BE49-F238E27FC236}">
              <a16:creationId xmlns:a16="http://schemas.microsoft.com/office/drawing/2014/main" id="{00000000-0008-0000-0200-000010010000}"/>
            </a:ext>
          </a:extLst>
        </xdr:cNvPr>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34307</xdr:rowOff>
    </xdr:from>
    <xdr:ext cx="469744" cy="259045"/>
    <xdr:sp macro="" textlink="">
      <xdr:nvSpPr>
        <xdr:cNvPr id="273" name="n_3mainValue【福祉施設】&#10;一人当たり面積">
          <a:extLst>
            <a:ext uri="{FF2B5EF4-FFF2-40B4-BE49-F238E27FC236}">
              <a16:creationId xmlns:a16="http://schemas.microsoft.com/office/drawing/2014/main" id="{00000000-0008-0000-0200-000011010000}"/>
            </a:ext>
          </a:extLst>
        </xdr:cNvPr>
        <xdr:cNvSpPr txBox="1"/>
      </xdr:nvSpPr>
      <xdr:spPr>
        <a:xfrm>
          <a:off x="7626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40022</xdr:rowOff>
    </xdr:from>
    <xdr:ext cx="469744" cy="259045"/>
    <xdr:sp macro="" textlink="">
      <xdr:nvSpPr>
        <xdr:cNvPr id="274" name="n_4mainValue【福祉施設】&#10;一人当たり面積">
          <a:extLst>
            <a:ext uri="{FF2B5EF4-FFF2-40B4-BE49-F238E27FC236}">
              <a16:creationId xmlns:a16="http://schemas.microsoft.com/office/drawing/2014/main" id="{00000000-0008-0000-0200-000012010000}"/>
            </a:ext>
          </a:extLst>
        </xdr:cNvPr>
        <xdr:cNvSpPr txBox="1"/>
      </xdr:nvSpPr>
      <xdr:spPr>
        <a:xfrm>
          <a:off x="6737427" y="1461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00000000-0008-0000-0200-00002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a:extLst>
            <a:ext uri="{FF2B5EF4-FFF2-40B4-BE49-F238E27FC236}">
              <a16:creationId xmlns:a16="http://schemas.microsoft.com/office/drawing/2014/main" id="{00000000-0008-0000-0200-00002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1" name="【市民会館】&#10;有形固定資産減価償却率最小値テキスト">
          <a:extLst>
            <a:ext uri="{FF2B5EF4-FFF2-40B4-BE49-F238E27FC236}">
              <a16:creationId xmlns:a16="http://schemas.microsoft.com/office/drawing/2014/main" id="{00000000-0008-0000-0200-00002D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03" name="【市民会館】&#10;有形固定資産減価償却率最大値テキスト">
          <a:extLst>
            <a:ext uri="{FF2B5EF4-FFF2-40B4-BE49-F238E27FC236}">
              <a16:creationId xmlns:a16="http://schemas.microsoft.com/office/drawing/2014/main" id="{00000000-0008-0000-0200-00002F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05" name="【市民会館】&#10;有形固定資産減価償却率平均値テキスト">
          <a:extLst>
            <a:ext uri="{FF2B5EF4-FFF2-40B4-BE49-F238E27FC236}">
              <a16:creationId xmlns:a16="http://schemas.microsoft.com/office/drawing/2014/main" id="{00000000-0008-0000-0200-000031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118473</xdr:rowOff>
    </xdr:from>
    <xdr:to>
      <xdr:col>24</xdr:col>
      <xdr:colOff>114300</xdr:colOff>
      <xdr:row>107</xdr:row>
      <xdr:rowOff>48623</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45847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96900</xdr:rowOff>
    </xdr:from>
    <xdr:ext cx="405111" cy="259045"/>
    <xdr:sp macro="" textlink="">
      <xdr:nvSpPr>
        <xdr:cNvPr id="317" name="【市民会館】&#10;有形固定資産減価償却率該当値テキスト">
          <a:extLst>
            <a:ext uri="{FF2B5EF4-FFF2-40B4-BE49-F238E27FC236}">
              <a16:creationId xmlns:a16="http://schemas.microsoft.com/office/drawing/2014/main" id="{00000000-0008-0000-0200-00003D010000}"/>
            </a:ext>
          </a:extLst>
        </xdr:cNvPr>
        <xdr:cNvSpPr txBox="1"/>
      </xdr:nvSpPr>
      <xdr:spPr>
        <a:xfrm>
          <a:off x="4673600" y="1827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90714</xdr:rowOff>
    </xdr:from>
    <xdr:to>
      <xdr:col>20</xdr:col>
      <xdr:colOff>38100</xdr:colOff>
      <xdr:row>107</xdr:row>
      <xdr:rowOff>20864</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3746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141514</xdr:rowOff>
    </xdr:from>
    <xdr:to>
      <xdr:col>24</xdr:col>
      <xdr:colOff>63500</xdr:colOff>
      <xdr:row>106</xdr:row>
      <xdr:rowOff>169273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3797300" y="1831521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62956</xdr:rowOff>
    </xdr:from>
    <xdr:to>
      <xdr:col>15</xdr:col>
      <xdr:colOff>101600</xdr:colOff>
      <xdr:row>106</xdr:row>
      <xdr:rowOff>164556</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2857500" y="1823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113756</xdr:rowOff>
    </xdr:from>
    <xdr:to>
      <xdr:col>19</xdr:col>
      <xdr:colOff>177800</xdr:colOff>
      <xdr:row>106</xdr:row>
      <xdr:rowOff>141514</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2908300" y="1828745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36830</xdr:rowOff>
    </xdr:from>
    <xdr:to>
      <xdr:col>10</xdr:col>
      <xdr:colOff>165100</xdr:colOff>
      <xdr:row>106</xdr:row>
      <xdr:rowOff>138430</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196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87630</xdr:rowOff>
    </xdr:from>
    <xdr:to>
      <xdr:col>15</xdr:col>
      <xdr:colOff>50800</xdr:colOff>
      <xdr:row>106</xdr:row>
      <xdr:rowOff>113756</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2019300" y="1826133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9071</xdr:rowOff>
    </xdr:from>
    <xdr:to>
      <xdr:col>6</xdr:col>
      <xdr:colOff>38100</xdr:colOff>
      <xdr:row>106</xdr:row>
      <xdr:rowOff>110671</xdr:rowOff>
    </xdr:to>
    <xdr:sp macro="" textlink="">
      <xdr:nvSpPr>
        <xdr:cNvPr id="324" name="楕円 323">
          <a:extLst>
            <a:ext uri="{FF2B5EF4-FFF2-40B4-BE49-F238E27FC236}">
              <a16:creationId xmlns:a16="http://schemas.microsoft.com/office/drawing/2014/main" id="{00000000-0008-0000-0200-000044010000}"/>
            </a:ext>
          </a:extLst>
        </xdr:cNvPr>
        <xdr:cNvSpPr/>
      </xdr:nvSpPr>
      <xdr:spPr>
        <a:xfrm>
          <a:off x="1079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59871</xdr:rowOff>
    </xdr:from>
    <xdr:to>
      <xdr:col>10</xdr:col>
      <xdr:colOff>114300</xdr:colOff>
      <xdr:row>106</xdr:row>
      <xdr:rowOff>87630</xdr:rowOff>
    </xdr:to>
    <xdr:cxnSp macro="">
      <xdr:nvCxnSpPr>
        <xdr:cNvPr id="325" name="直線コネクタ 324">
          <a:extLst>
            <a:ext uri="{FF2B5EF4-FFF2-40B4-BE49-F238E27FC236}">
              <a16:creationId xmlns:a16="http://schemas.microsoft.com/office/drawing/2014/main" id="{00000000-0008-0000-0200-000045010000}"/>
            </a:ext>
          </a:extLst>
        </xdr:cNvPr>
        <xdr:cNvCxnSpPr/>
      </xdr:nvCxnSpPr>
      <xdr:spPr>
        <a:xfrm>
          <a:off x="1130300" y="1823357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326" name="n_1aveValue【市民会館】&#10;有形固定資産減価償却率">
          <a:extLst>
            <a:ext uri="{FF2B5EF4-FFF2-40B4-BE49-F238E27FC236}">
              <a16:creationId xmlns:a16="http://schemas.microsoft.com/office/drawing/2014/main" id="{00000000-0008-0000-0200-000046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327" name="n_2aveValue【市民会館】&#10;有形固定資産減価償却率">
          <a:extLst>
            <a:ext uri="{FF2B5EF4-FFF2-40B4-BE49-F238E27FC236}">
              <a16:creationId xmlns:a16="http://schemas.microsoft.com/office/drawing/2014/main" id="{00000000-0008-0000-0200-000047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328" name="n_3aveValue【市民会館】&#10;有形固定資産減価償却率">
          <a:extLst>
            <a:ext uri="{FF2B5EF4-FFF2-40B4-BE49-F238E27FC236}">
              <a16:creationId xmlns:a16="http://schemas.microsoft.com/office/drawing/2014/main" id="{00000000-0008-0000-0200-000048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52088</xdr:rowOff>
    </xdr:from>
    <xdr:ext cx="405111" cy="259045"/>
    <xdr:sp macro="" textlink="">
      <xdr:nvSpPr>
        <xdr:cNvPr id="329" name="n_4aveValue【市民会館】&#10;有形固定資産減価償却率">
          <a:extLst>
            <a:ext uri="{FF2B5EF4-FFF2-40B4-BE49-F238E27FC236}">
              <a16:creationId xmlns:a16="http://schemas.microsoft.com/office/drawing/2014/main" id="{00000000-0008-0000-0200-000049010000}"/>
            </a:ext>
          </a:extLst>
        </xdr:cNvPr>
        <xdr:cNvSpPr txBox="1"/>
      </xdr:nvSpPr>
      <xdr:spPr>
        <a:xfrm>
          <a:off x="927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11991</xdr:rowOff>
    </xdr:from>
    <xdr:ext cx="405111" cy="259045"/>
    <xdr:sp macro="" textlink="">
      <xdr:nvSpPr>
        <xdr:cNvPr id="330" name="n_1mainValue【市民会館】&#10;有形固定資産減価償却率">
          <a:extLst>
            <a:ext uri="{FF2B5EF4-FFF2-40B4-BE49-F238E27FC236}">
              <a16:creationId xmlns:a16="http://schemas.microsoft.com/office/drawing/2014/main" id="{00000000-0008-0000-0200-00004A010000}"/>
            </a:ext>
          </a:extLst>
        </xdr:cNvPr>
        <xdr:cNvSpPr txBox="1"/>
      </xdr:nvSpPr>
      <xdr:spPr>
        <a:xfrm>
          <a:off x="35820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155683</xdr:rowOff>
    </xdr:from>
    <xdr:ext cx="405111" cy="259045"/>
    <xdr:sp macro="" textlink="">
      <xdr:nvSpPr>
        <xdr:cNvPr id="331" name="n_2mainValue【市民会館】&#10;有形固定資産減価償却率">
          <a:extLst>
            <a:ext uri="{FF2B5EF4-FFF2-40B4-BE49-F238E27FC236}">
              <a16:creationId xmlns:a16="http://schemas.microsoft.com/office/drawing/2014/main" id="{00000000-0008-0000-0200-00004B010000}"/>
            </a:ext>
          </a:extLst>
        </xdr:cNvPr>
        <xdr:cNvSpPr txBox="1"/>
      </xdr:nvSpPr>
      <xdr:spPr>
        <a:xfrm>
          <a:off x="2705744" y="1832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129557</xdr:rowOff>
    </xdr:from>
    <xdr:ext cx="405111" cy="259045"/>
    <xdr:sp macro="" textlink="">
      <xdr:nvSpPr>
        <xdr:cNvPr id="332" name="n_3mainValue【市民会館】&#10;有形固定資産減価償却率">
          <a:extLst>
            <a:ext uri="{FF2B5EF4-FFF2-40B4-BE49-F238E27FC236}">
              <a16:creationId xmlns:a16="http://schemas.microsoft.com/office/drawing/2014/main" id="{00000000-0008-0000-0200-00004C010000}"/>
            </a:ext>
          </a:extLst>
        </xdr:cNvPr>
        <xdr:cNvSpPr txBox="1"/>
      </xdr:nvSpPr>
      <xdr:spPr>
        <a:xfrm>
          <a:off x="1816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101798</xdr:rowOff>
    </xdr:from>
    <xdr:ext cx="405111" cy="259045"/>
    <xdr:sp macro="" textlink="">
      <xdr:nvSpPr>
        <xdr:cNvPr id="333" name="n_4mainValue【市民会館】&#10;有形固定資産減価償却率">
          <a:extLst>
            <a:ext uri="{FF2B5EF4-FFF2-40B4-BE49-F238E27FC236}">
              <a16:creationId xmlns:a16="http://schemas.microsoft.com/office/drawing/2014/main" id="{00000000-0008-0000-0200-00004D010000}"/>
            </a:ext>
          </a:extLst>
        </xdr:cNvPr>
        <xdr:cNvSpPr txBox="1"/>
      </xdr:nvSpPr>
      <xdr:spPr>
        <a:xfrm>
          <a:off x="927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6" name="直線コネクタ 345">
          <a:extLst>
            <a:ext uri="{FF2B5EF4-FFF2-40B4-BE49-F238E27FC236}">
              <a16:creationId xmlns:a16="http://schemas.microsoft.com/office/drawing/2014/main" id="{00000000-0008-0000-0200-00005A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8" name="【市民会館】&#10;一人当たり面積グラフ枠">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60" name="【市民会館】&#10;一人当たり面積最小値テキスト">
          <a:extLst>
            <a:ext uri="{FF2B5EF4-FFF2-40B4-BE49-F238E27FC236}">
              <a16:creationId xmlns:a16="http://schemas.microsoft.com/office/drawing/2014/main" id="{00000000-0008-0000-0200-000068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362" name="【市民会館】&#10;一人当たり面積最大値テキスト">
          <a:extLst>
            <a:ext uri="{FF2B5EF4-FFF2-40B4-BE49-F238E27FC236}">
              <a16:creationId xmlns:a16="http://schemas.microsoft.com/office/drawing/2014/main" id="{00000000-0008-0000-0200-00006A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364" name="【市民会館】&#10;一人当たり面積平均値テキスト">
          <a:extLst>
            <a:ext uri="{FF2B5EF4-FFF2-40B4-BE49-F238E27FC236}">
              <a16:creationId xmlns:a16="http://schemas.microsoft.com/office/drawing/2014/main" id="{00000000-0008-0000-0200-00006C010000}"/>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368" name="フローチャート: 判断 367">
          <a:extLst>
            <a:ext uri="{FF2B5EF4-FFF2-40B4-BE49-F238E27FC236}">
              <a16:creationId xmlns:a16="http://schemas.microsoft.com/office/drawing/2014/main" id="{00000000-0008-0000-0200-000070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00000000-0008-0000-0200-00007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147864</xdr:rowOff>
    </xdr:from>
    <xdr:to>
      <xdr:col>55</xdr:col>
      <xdr:colOff>50800</xdr:colOff>
      <xdr:row>108</xdr:row>
      <xdr:rowOff>78014</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04267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62791</xdr:rowOff>
    </xdr:from>
    <xdr:ext cx="469744" cy="259045"/>
    <xdr:sp macro="" textlink="">
      <xdr:nvSpPr>
        <xdr:cNvPr id="376" name="【市民会館】&#10;一人当たり面積該当値テキスト">
          <a:extLst>
            <a:ext uri="{FF2B5EF4-FFF2-40B4-BE49-F238E27FC236}">
              <a16:creationId xmlns:a16="http://schemas.microsoft.com/office/drawing/2014/main" id="{00000000-0008-0000-0200-000078010000}"/>
            </a:ext>
          </a:extLst>
        </xdr:cNvPr>
        <xdr:cNvSpPr txBox="1"/>
      </xdr:nvSpPr>
      <xdr:spPr>
        <a:xfrm>
          <a:off x="10515600" y="1840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27214</xdr:rowOff>
    </xdr:from>
    <xdr:to>
      <xdr:col>55</xdr:col>
      <xdr:colOff>0</xdr:colOff>
      <xdr:row>108</xdr:row>
      <xdr:rowOff>30480</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9639300" y="185438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151130</xdr:rowOff>
    </xdr:from>
    <xdr:to>
      <xdr:col>46</xdr:col>
      <xdr:colOff>38100</xdr:colOff>
      <xdr:row>108</xdr:row>
      <xdr:rowOff>81280</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8699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30480</xdr:rowOff>
    </xdr:from>
    <xdr:to>
      <xdr:col>50</xdr:col>
      <xdr:colOff>114300</xdr:colOff>
      <xdr:row>108</xdr:row>
      <xdr:rowOff>30480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8750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151130</xdr:rowOff>
    </xdr:from>
    <xdr:to>
      <xdr:col>41</xdr:col>
      <xdr:colOff>101600</xdr:colOff>
      <xdr:row>108</xdr:row>
      <xdr:rowOff>81280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781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30480</xdr:rowOff>
    </xdr:from>
    <xdr:to>
      <xdr:col>45</xdr:col>
      <xdr:colOff>177800</xdr:colOff>
      <xdr:row>108</xdr:row>
      <xdr:rowOff>30480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861300" y="18547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154395</xdr:rowOff>
    </xdr:from>
    <xdr:to>
      <xdr:col>36</xdr:col>
      <xdr:colOff>165100</xdr:colOff>
      <xdr:row>108</xdr:row>
      <xdr:rowOff>84545</xdr:rowOff>
    </xdr:to>
    <xdr:sp macro="" textlink="">
      <xdr:nvSpPr>
        <xdr:cNvPr id="383" name="楕円 382">
          <a:extLst>
            <a:ext uri="{FF2B5EF4-FFF2-40B4-BE49-F238E27FC236}">
              <a16:creationId xmlns:a16="http://schemas.microsoft.com/office/drawing/2014/main" id="{00000000-0008-0000-0200-00007F010000}"/>
            </a:ext>
          </a:extLst>
        </xdr:cNvPr>
        <xdr:cNvSpPr/>
      </xdr:nvSpPr>
      <xdr:spPr>
        <a:xfrm>
          <a:off x="6921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30480</xdr:rowOff>
    </xdr:from>
    <xdr:to>
      <xdr:col>41</xdr:col>
      <xdr:colOff>50800</xdr:colOff>
      <xdr:row>108</xdr:row>
      <xdr:rowOff>33745</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6972300" y="185470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385" name="n_1aveValue【市民会館】&#10;一人当たり面積">
          <a:extLst>
            <a:ext uri="{FF2B5EF4-FFF2-40B4-BE49-F238E27FC236}">
              <a16:creationId xmlns:a16="http://schemas.microsoft.com/office/drawing/2014/main" id="{00000000-0008-0000-0200-000081010000}"/>
            </a:ext>
          </a:extLst>
        </xdr:cNvPr>
        <xdr:cNvSpPr txBox="1"/>
      </xdr:nvSpPr>
      <xdr:spPr>
        <a:xfrm>
          <a:off x="9391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386" name="n_2aveValue【市民会館】&#10;一人当たり面積">
          <a:extLst>
            <a:ext uri="{FF2B5EF4-FFF2-40B4-BE49-F238E27FC236}">
              <a16:creationId xmlns:a16="http://schemas.microsoft.com/office/drawing/2014/main" id="{00000000-0008-0000-0200-000082010000}"/>
            </a:ext>
          </a:extLst>
        </xdr:cNvPr>
        <xdr:cNvSpPr txBox="1"/>
      </xdr:nvSpPr>
      <xdr:spPr>
        <a:xfrm>
          <a:off x="8515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387" name="n_3aveValue【市民会館】&#10;一人当たり面積">
          <a:extLst>
            <a:ext uri="{FF2B5EF4-FFF2-40B4-BE49-F238E27FC236}">
              <a16:creationId xmlns:a16="http://schemas.microsoft.com/office/drawing/2014/main" id="{00000000-0008-0000-0200-000083010000}"/>
            </a:ext>
          </a:extLst>
        </xdr:cNvPr>
        <xdr:cNvSpPr txBox="1"/>
      </xdr:nvSpPr>
      <xdr:spPr>
        <a:xfrm>
          <a:off x="7626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21063</xdr:rowOff>
    </xdr:from>
    <xdr:ext cx="469744" cy="259045"/>
    <xdr:sp macro="" textlink="">
      <xdr:nvSpPr>
        <xdr:cNvPr id="388" name="n_4aveValue【市民会館】&#10;一人当たり面積">
          <a:extLst>
            <a:ext uri="{FF2B5EF4-FFF2-40B4-BE49-F238E27FC236}">
              <a16:creationId xmlns:a16="http://schemas.microsoft.com/office/drawing/2014/main" id="{00000000-0008-0000-0200-000084010000}"/>
            </a:ext>
          </a:extLst>
        </xdr:cNvPr>
        <xdr:cNvSpPr txBox="1"/>
      </xdr:nvSpPr>
      <xdr:spPr>
        <a:xfrm>
          <a:off x="6737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72407</xdr:rowOff>
    </xdr:from>
    <xdr:ext cx="469744" cy="259045"/>
    <xdr:sp macro="" textlink="">
      <xdr:nvSpPr>
        <xdr:cNvPr id="389" name="n_1mainValue【市民会館】&#10;一人当たり面積">
          <a:extLst>
            <a:ext uri="{FF2B5EF4-FFF2-40B4-BE49-F238E27FC236}">
              <a16:creationId xmlns:a16="http://schemas.microsoft.com/office/drawing/2014/main" id="{00000000-0008-0000-0200-000085010000}"/>
            </a:ext>
          </a:extLst>
        </xdr:cNvPr>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72407</xdr:rowOff>
    </xdr:from>
    <xdr:ext cx="469744" cy="259045"/>
    <xdr:sp macro="" textlink="">
      <xdr:nvSpPr>
        <xdr:cNvPr id="390" name="n_2mainValue【市民会館】&#10;一人当たり面積">
          <a:extLst>
            <a:ext uri="{FF2B5EF4-FFF2-40B4-BE49-F238E27FC236}">
              <a16:creationId xmlns:a16="http://schemas.microsoft.com/office/drawing/2014/main" id="{00000000-0008-0000-0200-000086010000}"/>
            </a:ext>
          </a:extLst>
        </xdr:cNvPr>
        <xdr:cNvSpPr txBox="1"/>
      </xdr:nvSpPr>
      <xdr:spPr>
        <a:xfrm>
          <a:off x="8515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72407</xdr:rowOff>
    </xdr:from>
    <xdr:ext cx="469744" cy="259045"/>
    <xdr:sp macro="" textlink="">
      <xdr:nvSpPr>
        <xdr:cNvPr id="391" name="n_3mainValue【市民会館】&#10;一人当たり面積">
          <a:extLst>
            <a:ext uri="{FF2B5EF4-FFF2-40B4-BE49-F238E27FC236}">
              <a16:creationId xmlns:a16="http://schemas.microsoft.com/office/drawing/2014/main" id="{00000000-0008-0000-0200-000087010000}"/>
            </a:ext>
          </a:extLst>
        </xdr:cNvPr>
        <xdr:cNvSpPr txBox="1"/>
      </xdr:nvSpPr>
      <xdr:spPr>
        <a:xfrm>
          <a:off x="7626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75672</xdr:rowOff>
    </xdr:from>
    <xdr:ext cx="469744" cy="259045"/>
    <xdr:sp macro="" textlink="">
      <xdr:nvSpPr>
        <xdr:cNvPr id="392" name="n_4mainValue【市民会館】&#10;一人当たり面積">
          <a:extLst>
            <a:ext uri="{FF2B5EF4-FFF2-40B4-BE49-F238E27FC236}">
              <a16:creationId xmlns:a16="http://schemas.microsoft.com/office/drawing/2014/main" id="{00000000-0008-0000-0200-000088010000}"/>
            </a:ext>
          </a:extLst>
        </xdr:cNvPr>
        <xdr:cNvSpPr txBox="1"/>
      </xdr:nvSpPr>
      <xdr:spPr>
        <a:xfrm>
          <a:off x="6737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2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a:extLst>
            <a:ext uri="{FF2B5EF4-FFF2-40B4-BE49-F238E27FC236}">
              <a16:creationId xmlns:a16="http://schemas.microsoft.com/office/drawing/2014/main" id="{00000000-0008-0000-02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418" name="【一般廃棄物処理施設】&#10;有形固定資産減価償却率最小値テキスト">
          <a:extLst>
            <a:ext uri="{FF2B5EF4-FFF2-40B4-BE49-F238E27FC236}">
              <a16:creationId xmlns:a16="http://schemas.microsoft.com/office/drawing/2014/main" id="{00000000-0008-0000-0200-0000A201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420" name="【一般廃棄物処理施設】&#10;有形固定資産減価償却率最大値テキスト">
          <a:extLst>
            <a:ext uri="{FF2B5EF4-FFF2-40B4-BE49-F238E27FC236}">
              <a16:creationId xmlns:a16="http://schemas.microsoft.com/office/drawing/2014/main" id="{00000000-0008-0000-0200-0000A4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99077</xdr:rowOff>
    </xdr:from>
    <xdr:ext cx="405111" cy="259045"/>
    <xdr:sp macro="" textlink="">
      <xdr:nvSpPr>
        <xdr:cNvPr id="422" name="【一般廃棄物処理施設】&#10;有形固定資産減価償却率平均値テキスト">
          <a:extLst>
            <a:ext uri="{FF2B5EF4-FFF2-40B4-BE49-F238E27FC236}">
              <a16:creationId xmlns:a16="http://schemas.microsoft.com/office/drawing/2014/main" id="{00000000-0008-0000-0200-0000A6010000}"/>
            </a:ext>
          </a:extLst>
        </xdr:cNvPr>
        <xdr:cNvSpPr txBox="1"/>
      </xdr:nvSpPr>
      <xdr:spPr>
        <a:xfrm>
          <a:off x="16357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27" name="フローチャート: 判断 426">
          <a:extLst>
            <a:ext uri="{FF2B5EF4-FFF2-40B4-BE49-F238E27FC236}">
              <a16:creationId xmlns:a16="http://schemas.microsoft.com/office/drawing/2014/main" id="{00000000-0008-0000-0200-0000AB01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6268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82567</xdr:rowOff>
    </xdr:from>
    <xdr:ext cx="405111" cy="259045"/>
    <xdr:sp macro="" textlink="">
      <xdr:nvSpPr>
        <xdr:cNvPr id="434" name="【一般廃棄物処理施設】&#10;有形固定資産減価償却率該当値テキスト">
          <a:extLst>
            <a:ext uri="{FF2B5EF4-FFF2-40B4-BE49-F238E27FC236}">
              <a16:creationId xmlns:a16="http://schemas.microsoft.com/office/drawing/2014/main" id="{00000000-0008-0000-0200-0000B2010000}"/>
            </a:ext>
          </a:extLst>
        </xdr:cNvPr>
        <xdr:cNvSpPr txBox="1"/>
      </xdr:nvSpPr>
      <xdr:spPr>
        <a:xfrm>
          <a:off x="16357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38735</xdr:rowOff>
    </xdr:from>
    <xdr:to>
      <xdr:col>81</xdr:col>
      <xdr:colOff>101600</xdr:colOff>
      <xdr:row>36</xdr:row>
      <xdr:rowOff>140335</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5430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89535</xdr:rowOff>
    </xdr:from>
    <xdr:to>
      <xdr:col>85</xdr:col>
      <xdr:colOff>127000</xdr:colOff>
      <xdr:row>36</xdr:row>
      <xdr:rowOff>110490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5481300" y="62617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xdr:rowOff>
    </xdr:from>
    <xdr:to>
      <xdr:col>76</xdr:col>
      <xdr:colOff>165100</xdr:colOff>
      <xdr:row>36</xdr:row>
      <xdr:rowOff>106045</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4541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55245</xdr:rowOff>
    </xdr:from>
    <xdr:to>
      <xdr:col>81</xdr:col>
      <xdr:colOff>50800</xdr:colOff>
      <xdr:row>36</xdr:row>
      <xdr:rowOff>89535</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4592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154940</xdr:rowOff>
    </xdr:from>
    <xdr:to>
      <xdr:col>72</xdr:col>
      <xdr:colOff>38100</xdr:colOff>
      <xdr:row>36</xdr:row>
      <xdr:rowOff>85090</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3652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34290</xdr:rowOff>
    </xdr:from>
    <xdr:to>
      <xdr:col>76</xdr:col>
      <xdr:colOff>114300</xdr:colOff>
      <xdr:row>36</xdr:row>
      <xdr:rowOff>55245</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3703300" y="62064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46355</xdr:rowOff>
    </xdr:from>
    <xdr:to>
      <xdr:col>67</xdr:col>
      <xdr:colOff>101600</xdr:colOff>
      <xdr:row>36</xdr:row>
      <xdr:rowOff>147955</xdr:rowOff>
    </xdr:to>
    <xdr:sp macro="" textlink="">
      <xdr:nvSpPr>
        <xdr:cNvPr id="441" name="楕円 440">
          <a:extLst>
            <a:ext uri="{FF2B5EF4-FFF2-40B4-BE49-F238E27FC236}">
              <a16:creationId xmlns:a16="http://schemas.microsoft.com/office/drawing/2014/main" id="{00000000-0008-0000-0200-0000B9010000}"/>
            </a:ext>
          </a:extLst>
        </xdr:cNvPr>
        <xdr:cNvSpPr/>
      </xdr:nvSpPr>
      <xdr:spPr>
        <a:xfrm>
          <a:off x="12763500" y="62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34290</xdr:rowOff>
    </xdr:from>
    <xdr:to>
      <xdr:col>71</xdr:col>
      <xdr:colOff>177800</xdr:colOff>
      <xdr:row>36</xdr:row>
      <xdr:rowOff>97155</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flipV="1">
          <a:off x="12814300" y="62064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158132</xdr:rowOff>
    </xdr:from>
    <xdr:ext cx="405111" cy="259045"/>
    <xdr:sp macro="" textlink="">
      <xdr:nvSpPr>
        <xdr:cNvPr id="443" name="n_1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52660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44" name="n_2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445" name="n_3ave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446" name="n_4ave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156862</xdr:rowOff>
    </xdr:from>
    <xdr:ext cx="405111" cy="259045"/>
    <xdr:sp macro="" textlink="">
      <xdr:nvSpPr>
        <xdr:cNvPr id="447" name="n_1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52660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122572</xdr:rowOff>
    </xdr:from>
    <xdr:ext cx="405111" cy="259045"/>
    <xdr:sp macro="" textlink="">
      <xdr:nvSpPr>
        <xdr:cNvPr id="448" name="n_2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4389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101617</xdr:rowOff>
    </xdr:from>
    <xdr:ext cx="405111" cy="259045"/>
    <xdr:sp macro="" textlink="">
      <xdr:nvSpPr>
        <xdr:cNvPr id="449" name="n_3mainValue【一般廃棄物処理施設】&#10;有形固定資産減価償却率">
          <a:extLst>
            <a:ext uri="{FF2B5EF4-FFF2-40B4-BE49-F238E27FC236}">
              <a16:creationId xmlns:a16="http://schemas.microsoft.com/office/drawing/2014/main" id="{00000000-0008-0000-0200-0000C1010000}"/>
            </a:ext>
          </a:extLst>
        </xdr:cNvPr>
        <xdr:cNvSpPr txBox="1"/>
      </xdr:nvSpPr>
      <xdr:spPr>
        <a:xfrm>
          <a:off x="13500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164482</xdr:rowOff>
    </xdr:from>
    <xdr:ext cx="405111" cy="259045"/>
    <xdr:sp macro="" textlink="">
      <xdr:nvSpPr>
        <xdr:cNvPr id="450" name="n_4mainValue【一般廃棄物処理施設】&#10;有形固定資産減価償却率">
          <a:extLst>
            <a:ext uri="{FF2B5EF4-FFF2-40B4-BE49-F238E27FC236}">
              <a16:creationId xmlns:a16="http://schemas.microsoft.com/office/drawing/2014/main" id="{00000000-0008-0000-0200-0000C2010000}"/>
            </a:ext>
          </a:extLst>
        </xdr:cNvPr>
        <xdr:cNvSpPr txBox="1"/>
      </xdr:nvSpPr>
      <xdr:spPr>
        <a:xfrm>
          <a:off x="12611744"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2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a:extLst>
            <a:ext uri="{FF2B5EF4-FFF2-40B4-BE49-F238E27FC236}">
              <a16:creationId xmlns:a16="http://schemas.microsoft.com/office/drawing/2014/main" id="{00000000-0008-0000-02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470" name="直線コネクタ 469">
          <a:extLst>
            <a:ext uri="{FF2B5EF4-FFF2-40B4-BE49-F238E27FC236}">
              <a16:creationId xmlns:a16="http://schemas.microsoft.com/office/drawing/2014/main" id="{00000000-0008-0000-0200-0000D601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471" name="【一般廃棄物処理施設】&#10;一人当たり有形固定資産（償却資産）額最小値テキスト">
          <a:extLst>
            <a:ext uri="{FF2B5EF4-FFF2-40B4-BE49-F238E27FC236}">
              <a16:creationId xmlns:a16="http://schemas.microsoft.com/office/drawing/2014/main" id="{00000000-0008-0000-0200-0000D701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472" name="直線コネクタ 471">
          <a:extLst>
            <a:ext uri="{FF2B5EF4-FFF2-40B4-BE49-F238E27FC236}">
              <a16:creationId xmlns:a16="http://schemas.microsoft.com/office/drawing/2014/main" id="{00000000-0008-0000-0200-0000D801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473" name="【一般廃棄物処理施設】&#10;一人当たり有形固定資産（償却資産）額最大値テキスト">
          <a:extLst>
            <a:ext uri="{FF2B5EF4-FFF2-40B4-BE49-F238E27FC236}">
              <a16:creationId xmlns:a16="http://schemas.microsoft.com/office/drawing/2014/main" id="{00000000-0008-0000-0200-0000D901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475" name="【一般廃棄物処理施設】&#10;一人当たり有形固定資産（償却資産）額平均値テキスト">
          <a:extLst>
            <a:ext uri="{FF2B5EF4-FFF2-40B4-BE49-F238E27FC236}">
              <a16:creationId xmlns:a16="http://schemas.microsoft.com/office/drawing/2014/main" id="{00000000-0008-0000-0200-0000DB010000}"/>
            </a:ext>
          </a:extLst>
        </xdr:cNvPr>
        <xdr:cNvSpPr txBox="1"/>
      </xdr:nvSpPr>
      <xdr:spPr>
        <a:xfrm>
          <a:off x="22199600" y="6557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476" name="フローチャート: 判断 475">
          <a:extLst>
            <a:ext uri="{FF2B5EF4-FFF2-40B4-BE49-F238E27FC236}">
              <a16:creationId xmlns:a16="http://schemas.microsoft.com/office/drawing/2014/main" id="{00000000-0008-0000-0200-0000DC01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477" name="フローチャート: 判断 476">
          <a:extLst>
            <a:ext uri="{FF2B5EF4-FFF2-40B4-BE49-F238E27FC236}">
              <a16:creationId xmlns:a16="http://schemas.microsoft.com/office/drawing/2014/main" id="{00000000-0008-0000-0200-0000DD01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478" name="フローチャート: 判断 477">
          <a:extLst>
            <a:ext uri="{FF2B5EF4-FFF2-40B4-BE49-F238E27FC236}">
              <a16:creationId xmlns:a16="http://schemas.microsoft.com/office/drawing/2014/main" id="{00000000-0008-0000-0200-0000DE01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479" name="フローチャート: 判断 478">
          <a:extLst>
            <a:ext uri="{FF2B5EF4-FFF2-40B4-BE49-F238E27FC236}">
              <a16:creationId xmlns:a16="http://schemas.microsoft.com/office/drawing/2014/main" id="{00000000-0008-0000-0200-0000DF01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147375</xdr:rowOff>
    </xdr:from>
    <xdr:to>
      <xdr:col>116</xdr:col>
      <xdr:colOff>114300</xdr:colOff>
      <xdr:row>36</xdr:row>
      <xdr:rowOff>77525</xdr:rowOff>
    </xdr:to>
    <xdr:sp macro="" textlink="">
      <xdr:nvSpPr>
        <xdr:cNvPr id="486" name="楕円 485">
          <a:extLst>
            <a:ext uri="{FF2B5EF4-FFF2-40B4-BE49-F238E27FC236}">
              <a16:creationId xmlns:a16="http://schemas.microsoft.com/office/drawing/2014/main" id="{00000000-0008-0000-0200-0000E6010000}"/>
            </a:ext>
          </a:extLst>
        </xdr:cNvPr>
        <xdr:cNvSpPr/>
      </xdr:nvSpPr>
      <xdr:spPr>
        <a:xfrm>
          <a:off x="22110700" y="614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170252</xdr:rowOff>
    </xdr:from>
    <xdr:ext cx="599010" cy="259045"/>
    <xdr:sp macro="" textlink="">
      <xdr:nvSpPr>
        <xdr:cNvPr id="487" name="【一般廃棄物処理施設】&#10;一人当たり有形固定資産（償却資産）額該当値テキスト">
          <a:extLst>
            <a:ext uri="{FF2B5EF4-FFF2-40B4-BE49-F238E27FC236}">
              <a16:creationId xmlns:a16="http://schemas.microsoft.com/office/drawing/2014/main" id="{00000000-0008-0000-0200-0000E7010000}"/>
            </a:ext>
          </a:extLst>
        </xdr:cNvPr>
        <xdr:cNvSpPr txBox="1"/>
      </xdr:nvSpPr>
      <xdr:spPr>
        <a:xfrm>
          <a:off x="22199600" y="599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151839</xdr:rowOff>
    </xdr:from>
    <xdr:to>
      <xdr:col>112</xdr:col>
      <xdr:colOff>38100</xdr:colOff>
      <xdr:row>36</xdr:row>
      <xdr:rowOff>81989</xdr:rowOff>
    </xdr:to>
    <xdr:sp macro="" textlink="">
      <xdr:nvSpPr>
        <xdr:cNvPr id="488" name="楕円 487">
          <a:extLst>
            <a:ext uri="{FF2B5EF4-FFF2-40B4-BE49-F238E27FC236}">
              <a16:creationId xmlns:a16="http://schemas.microsoft.com/office/drawing/2014/main" id="{00000000-0008-0000-0200-0000E8010000}"/>
            </a:ext>
          </a:extLst>
        </xdr:cNvPr>
        <xdr:cNvSpPr/>
      </xdr:nvSpPr>
      <xdr:spPr>
        <a:xfrm>
          <a:off x="21272500" y="615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26725</xdr:rowOff>
    </xdr:from>
    <xdr:to>
      <xdr:col>116</xdr:col>
      <xdr:colOff>63500</xdr:colOff>
      <xdr:row>36</xdr:row>
      <xdr:rowOff>31189</xdr:rowOff>
    </xdr:to>
    <xdr:cxnSp macro="">
      <xdr:nvCxnSpPr>
        <xdr:cNvPr id="489" name="直線コネクタ 488">
          <a:extLst>
            <a:ext uri="{FF2B5EF4-FFF2-40B4-BE49-F238E27FC236}">
              <a16:creationId xmlns:a16="http://schemas.microsoft.com/office/drawing/2014/main" id="{00000000-0008-0000-0200-0000E9010000}"/>
            </a:ext>
          </a:extLst>
        </xdr:cNvPr>
        <xdr:cNvCxnSpPr/>
      </xdr:nvCxnSpPr>
      <xdr:spPr>
        <a:xfrm flipV="1">
          <a:off x="21323300" y="6198925"/>
          <a:ext cx="8382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29320</xdr:rowOff>
    </xdr:from>
    <xdr:to>
      <xdr:col>107</xdr:col>
      <xdr:colOff>101600</xdr:colOff>
      <xdr:row>36</xdr:row>
      <xdr:rowOff>130920</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0383500" y="62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31189</xdr:rowOff>
    </xdr:from>
    <xdr:to>
      <xdr:col>111</xdr:col>
      <xdr:colOff>177800</xdr:colOff>
      <xdr:row>36</xdr:row>
      <xdr:rowOff>80120</xdr:rowOff>
    </xdr:to>
    <xdr:cxnSp macro="">
      <xdr:nvCxnSpPr>
        <xdr:cNvPr id="491" name="直線コネクタ 490">
          <a:extLst>
            <a:ext uri="{FF2B5EF4-FFF2-40B4-BE49-F238E27FC236}">
              <a16:creationId xmlns:a16="http://schemas.microsoft.com/office/drawing/2014/main" id="{00000000-0008-0000-0200-0000EB010000}"/>
            </a:ext>
          </a:extLst>
        </xdr:cNvPr>
        <xdr:cNvCxnSpPr/>
      </xdr:nvCxnSpPr>
      <xdr:spPr>
        <a:xfrm flipV="1">
          <a:off x="20434300" y="6203389"/>
          <a:ext cx="889000" cy="48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59701</xdr:rowOff>
    </xdr:from>
    <xdr:to>
      <xdr:col>102</xdr:col>
      <xdr:colOff>165100</xdr:colOff>
      <xdr:row>36</xdr:row>
      <xdr:rowOff>161301</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19494500" y="62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80120</xdr:rowOff>
    </xdr:from>
    <xdr:to>
      <xdr:col>107</xdr:col>
      <xdr:colOff>50800</xdr:colOff>
      <xdr:row>36</xdr:row>
      <xdr:rowOff>110501</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19545300" y="6252320"/>
          <a:ext cx="889000" cy="3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77709</xdr:rowOff>
    </xdr:from>
    <xdr:to>
      <xdr:col>98</xdr:col>
      <xdr:colOff>38100</xdr:colOff>
      <xdr:row>37</xdr:row>
      <xdr:rowOff>7859</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18605500" y="62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110501</xdr:rowOff>
    </xdr:from>
    <xdr:to>
      <xdr:col>102</xdr:col>
      <xdr:colOff>114300</xdr:colOff>
      <xdr:row>36</xdr:row>
      <xdr:rowOff>128509</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18656300" y="6282701"/>
          <a:ext cx="889000" cy="18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496" name="n_1aveValue【一般廃棄物処理施設】&#10;一人当たり有形固定資産（償却資産）額">
          <a:extLst>
            <a:ext uri="{FF2B5EF4-FFF2-40B4-BE49-F238E27FC236}">
              <a16:creationId xmlns:a16="http://schemas.microsoft.com/office/drawing/2014/main" id="{00000000-0008-0000-0200-0000F0010000}"/>
            </a:ext>
          </a:extLst>
        </xdr:cNvPr>
        <xdr:cNvSpPr txBox="1"/>
      </xdr:nvSpPr>
      <xdr:spPr>
        <a:xfrm>
          <a:off x="21043411" y="667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497" name="n_2aveValue【一般廃棄物処理施設】&#10;一人当たり有形固定資産（償却資産）額">
          <a:extLst>
            <a:ext uri="{FF2B5EF4-FFF2-40B4-BE49-F238E27FC236}">
              <a16:creationId xmlns:a16="http://schemas.microsoft.com/office/drawing/2014/main" id="{00000000-0008-0000-0200-0000F1010000}"/>
            </a:ext>
          </a:extLst>
        </xdr:cNvPr>
        <xdr:cNvSpPr txBox="1"/>
      </xdr:nvSpPr>
      <xdr:spPr>
        <a:xfrm>
          <a:off x="20167111" y="6692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21241</xdr:rowOff>
    </xdr:from>
    <xdr:ext cx="534377" cy="259045"/>
    <xdr:sp macro="" textlink="">
      <xdr:nvSpPr>
        <xdr:cNvPr id="498" name="n_3aveValue【一般廃棄物処理施設】&#10;一人当たり有形固定資産（償却資産）額">
          <a:extLst>
            <a:ext uri="{FF2B5EF4-FFF2-40B4-BE49-F238E27FC236}">
              <a16:creationId xmlns:a16="http://schemas.microsoft.com/office/drawing/2014/main" id="{00000000-0008-0000-0200-0000F2010000}"/>
            </a:ext>
          </a:extLst>
        </xdr:cNvPr>
        <xdr:cNvSpPr txBox="1"/>
      </xdr:nvSpPr>
      <xdr:spPr>
        <a:xfrm>
          <a:off x="19278111" y="670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27515</xdr:rowOff>
    </xdr:from>
    <xdr:ext cx="534377" cy="259045"/>
    <xdr:sp macro="" textlink="">
      <xdr:nvSpPr>
        <xdr:cNvPr id="499" name="n_4aveValue【一般廃棄物処理施設】&#10;一人当たり有形固定資産（償却資産）額">
          <a:extLst>
            <a:ext uri="{FF2B5EF4-FFF2-40B4-BE49-F238E27FC236}">
              <a16:creationId xmlns:a16="http://schemas.microsoft.com/office/drawing/2014/main" id="{00000000-0008-0000-0200-0000F3010000}"/>
            </a:ext>
          </a:extLst>
        </xdr:cNvPr>
        <xdr:cNvSpPr txBox="1"/>
      </xdr:nvSpPr>
      <xdr:spPr>
        <a:xfrm>
          <a:off x="18389111" y="67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98516</xdr:rowOff>
    </xdr:from>
    <xdr:ext cx="599010" cy="259045"/>
    <xdr:sp macro="" textlink="">
      <xdr:nvSpPr>
        <xdr:cNvPr id="500" name="n_1main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1011095" y="5927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147447</xdr:rowOff>
    </xdr:from>
    <xdr:ext cx="599010" cy="259045"/>
    <xdr:sp macro="" textlink="">
      <xdr:nvSpPr>
        <xdr:cNvPr id="501" name="n_2main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0134795" y="597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6378</xdr:rowOff>
    </xdr:from>
    <xdr:ext cx="599010" cy="259045"/>
    <xdr:sp macro="" textlink="">
      <xdr:nvSpPr>
        <xdr:cNvPr id="502" name="n_3main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9245795" y="600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24386</xdr:rowOff>
    </xdr:from>
    <xdr:ext cx="599010" cy="259045"/>
    <xdr:sp macro="" textlink="">
      <xdr:nvSpPr>
        <xdr:cNvPr id="503" name="n_4main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8356795" y="60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2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2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2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2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保健センター・保健所】&#10;有形固定資産減価償却率グラフ枠">
          <a:extLst>
            <a:ext uri="{FF2B5EF4-FFF2-40B4-BE49-F238E27FC236}">
              <a16:creationId xmlns:a16="http://schemas.microsoft.com/office/drawing/2014/main" id="{00000000-0008-0000-0200-00000F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9" name="【保健センター・保健所】&#10;有形固定資産減価償却率最小値テキスト">
          <a:extLst>
            <a:ext uri="{FF2B5EF4-FFF2-40B4-BE49-F238E27FC236}">
              <a16:creationId xmlns:a16="http://schemas.microsoft.com/office/drawing/2014/main" id="{00000000-0008-0000-0200-000011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531" name="【保健センター・保健所】&#10;有形固定資産減価償却率最大値テキスト">
          <a:extLst>
            <a:ext uri="{FF2B5EF4-FFF2-40B4-BE49-F238E27FC236}">
              <a16:creationId xmlns:a16="http://schemas.microsoft.com/office/drawing/2014/main" id="{00000000-0008-0000-0200-000013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533" name="【保健センター・保健所】&#10;有形固定資産減価償却率平均値テキスト">
          <a:extLst>
            <a:ext uri="{FF2B5EF4-FFF2-40B4-BE49-F238E27FC236}">
              <a16:creationId xmlns:a16="http://schemas.microsoft.com/office/drawing/2014/main" id="{00000000-0008-0000-0200-000015020000}"/>
            </a:ext>
          </a:extLst>
        </xdr:cNvPr>
        <xdr:cNvSpPr txBox="1"/>
      </xdr:nvSpPr>
      <xdr:spPr>
        <a:xfrm>
          <a:off x="16357600" y="9900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60977</xdr:rowOff>
    </xdr:from>
    <xdr:ext cx="405111" cy="259045"/>
    <xdr:sp macro="" textlink="">
      <xdr:nvSpPr>
        <xdr:cNvPr id="545" name="【保健センター・保健所】&#10;有形固定資産減価償却率該当値テキスト">
          <a:extLst>
            <a:ext uri="{FF2B5EF4-FFF2-40B4-BE49-F238E27FC236}">
              <a16:creationId xmlns:a16="http://schemas.microsoft.com/office/drawing/2014/main" id="{00000000-0008-0000-0200-000021020000}"/>
            </a:ext>
          </a:extLst>
        </xdr:cNvPr>
        <xdr:cNvSpPr txBox="1"/>
      </xdr:nvSpPr>
      <xdr:spPr>
        <a:xfrm>
          <a:off x="16357600"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44450</xdr:rowOff>
    </xdr:from>
    <xdr:to>
      <xdr:col>81</xdr:col>
      <xdr:colOff>101600</xdr:colOff>
      <xdr:row>59</xdr:row>
      <xdr:rowOff>146050</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15430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139700</xdr:rowOff>
    </xdr:from>
    <xdr:to>
      <xdr:col>72</xdr:col>
      <xdr:colOff>38100</xdr:colOff>
      <xdr:row>59</xdr:row>
      <xdr:rowOff>69850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365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19050</xdr:rowOff>
    </xdr:from>
    <xdr:to>
      <xdr:col>76</xdr:col>
      <xdr:colOff>114300</xdr:colOff>
      <xdr:row>59</xdr:row>
      <xdr:rowOff>57150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3703300" y="1013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101600</xdr:rowOff>
    </xdr:from>
    <xdr:to>
      <xdr:col>67</xdr:col>
      <xdr:colOff>101600</xdr:colOff>
      <xdr:row>59</xdr:row>
      <xdr:rowOff>31750</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2763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152400</xdr:rowOff>
    </xdr:from>
    <xdr:to>
      <xdr:col>71</xdr:col>
      <xdr:colOff>177800</xdr:colOff>
      <xdr:row>59</xdr:row>
      <xdr:rowOff>19050</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a:off x="12814300" y="10096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554" name="n_1aveValue【保健センター・保健所】&#10;有形固定資産減価償却率">
          <a:extLst>
            <a:ext uri="{FF2B5EF4-FFF2-40B4-BE49-F238E27FC236}">
              <a16:creationId xmlns:a16="http://schemas.microsoft.com/office/drawing/2014/main" id="{00000000-0008-0000-0200-00002A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555" name="n_2aveValue【保健センター・保健所】&#10;有形固定資産減価償却率">
          <a:extLst>
            <a:ext uri="{FF2B5EF4-FFF2-40B4-BE49-F238E27FC236}">
              <a16:creationId xmlns:a16="http://schemas.microsoft.com/office/drawing/2014/main" id="{00000000-0008-0000-0200-00002B020000}"/>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556" name="n_3aveValue【保健センター・保健所】&#10;有形固定資産減価償却率">
          <a:extLst>
            <a:ext uri="{FF2B5EF4-FFF2-40B4-BE49-F238E27FC236}">
              <a16:creationId xmlns:a16="http://schemas.microsoft.com/office/drawing/2014/main" id="{00000000-0008-0000-0200-00002C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557" name="n_4aveValue【保健センター・保健所】&#10;有形固定資産減価償却率">
          <a:extLst>
            <a:ext uri="{FF2B5EF4-FFF2-40B4-BE49-F238E27FC236}">
              <a16:creationId xmlns:a16="http://schemas.microsoft.com/office/drawing/2014/main" id="{00000000-0008-0000-0200-00002D02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137177</xdr:rowOff>
    </xdr:from>
    <xdr:ext cx="405111" cy="259045"/>
    <xdr:sp macro="" textlink="">
      <xdr:nvSpPr>
        <xdr:cNvPr id="558" name="n_1mainValue【保健センター・保健所】&#10;有形固定資産減価償却率">
          <a:extLst>
            <a:ext uri="{FF2B5EF4-FFF2-40B4-BE49-F238E27FC236}">
              <a16:creationId xmlns:a16="http://schemas.microsoft.com/office/drawing/2014/main" id="{00000000-0008-0000-0200-00002E020000}"/>
            </a:ext>
          </a:extLst>
        </xdr:cNvPr>
        <xdr:cNvSpPr txBox="1"/>
      </xdr:nvSpPr>
      <xdr:spPr>
        <a:xfrm>
          <a:off x="152660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99077</xdr:rowOff>
    </xdr:from>
    <xdr:ext cx="405111" cy="259045"/>
    <xdr:sp macro="" textlink="">
      <xdr:nvSpPr>
        <xdr:cNvPr id="559" name="n_2main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4389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60977</xdr:rowOff>
    </xdr:from>
    <xdr:ext cx="405111" cy="259045"/>
    <xdr:sp macro="" textlink="">
      <xdr:nvSpPr>
        <xdr:cNvPr id="560" name="n_3main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3500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22877</xdr:rowOff>
    </xdr:from>
    <xdr:ext cx="405111" cy="259045"/>
    <xdr:sp macro="" textlink="">
      <xdr:nvSpPr>
        <xdr:cNvPr id="561" name="n_4main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2611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7" name="テキスト ボックス 576">
          <a:extLst>
            <a:ext uri="{FF2B5EF4-FFF2-40B4-BE49-F238E27FC236}">
              <a16:creationId xmlns:a16="http://schemas.microsoft.com/office/drawing/2014/main" id="{00000000-0008-0000-0200-00004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9" name="テキスト ボックス 578">
          <a:extLst>
            <a:ext uri="{FF2B5EF4-FFF2-40B4-BE49-F238E27FC236}">
              <a16:creationId xmlns:a16="http://schemas.microsoft.com/office/drawing/2014/main" id="{00000000-0008-0000-0200-00004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保健センター・保健所】&#10;一人当たり面積グラフ枠">
          <a:extLst>
            <a:ext uri="{FF2B5EF4-FFF2-40B4-BE49-F238E27FC236}">
              <a16:creationId xmlns:a16="http://schemas.microsoft.com/office/drawing/2014/main" id="{00000000-0008-0000-0200-00004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584" name="【保健センター・保健所】&#10;一人当たり面積最小値テキスト">
          <a:extLst>
            <a:ext uri="{FF2B5EF4-FFF2-40B4-BE49-F238E27FC236}">
              <a16:creationId xmlns:a16="http://schemas.microsoft.com/office/drawing/2014/main" id="{00000000-0008-0000-0200-000048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586" name="【保健センター・保健所】&#10;一人当たり面積最大値テキスト">
          <a:extLst>
            <a:ext uri="{FF2B5EF4-FFF2-40B4-BE49-F238E27FC236}">
              <a16:creationId xmlns:a16="http://schemas.microsoft.com/office/drawing/2014/main" id="{00000000-0008-0000-0200-00004A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588" name="【保健センター・保健所】&#10;一人当たり面積平均値テキスト">
          <a:extLst>
            <a:ext uri="{FF2B5EF4-FFF2-40B4-BE49-F238E27FC236}">
              <a16:creationId xmlns:a16="http://schemas.microsoft.com/office/drawing/2014/main" id="{00000000-0008-0000-0200-00004C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589" name="フローチャート: 判断 588">
          <a:extLst>
            <a:ext uri="{FF2B5EF4-FFF2-40B4-BE49-F238E27FC236}">
              <a16:creationId xmlns:a16="http://schemas.microsoft.com/office/drawing/2014/main" id="{00000000-0008-0000-0200-00004D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590" name="フローチャート: 判断 589">
          <a:extLst>
            <a:ext uri="{FF2B5EF4-FFF2-40B4-BE49-F238E27FC236}">
              <a16:creationId xmlns:a16="http://schemas.microsoft.com/office/drawing/2014/main" id="{00000000-0008-0000-0200-00004E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61214</xdr:rowOff>
    </xdr:from>
    <xdr:to>
      <xdr:col>116</xdr:col>
      <xdr:colOff>114300</xdr:colOff>
      <xdr:row>63</xdr:row>
      <xdr:rowOff>162814</xdr:rowOff>
    </xdr:to>
    <xdr:sp macro="" textlink="">
      <xdr:nvSpPr>
        <xdr:cNvPr id="599" name="楕円 598">
          <a:extLst>
            <a:ext uri="{FF2B5EF4-FFF2-40B4-BE49-F238E27FC236}">
              <a16:creationId xmlns:a16="http://schemas.microsoft.com/office/drawing/2014/main" id="{00000000-0008-0000-0200-000057020000}"/>
            </a:ext>
          </a:extLst>
        </xdr:cNvPr>
        <xdr:cNvSpPr/>
      </xdr:nvSpPr>
      <xdr:spPr>
        <a:xfrm>
          <a:off x="221107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147591</xdr:rowOff>
    </xdr:from>
    <xdr:ext cx="469744" cy="259045"/>
    <xdr:sp macro="" textlink="">
      <xdr:nvSpPr>
        <xdr:cNvPr id="600" name="【保健センター・保健所】&#10;一人当たり面積該当値テキスト">
          <a:extLst>
            <a:ext uri="{FF2B5EF4-FFF2-40B4-BE49-F238E27FC236}">
              <a16:creationId xmlns:a16="http://schemas.microsoft.com/office/drawing/2014/main" id="{00000000-0008-0000-0200-000058020000}"/>
            </a:ext>
          </a:extLst>
        </xdr:cNvPr>
        <xdr:cNvSpPr txBox="1"/>
      </xdr:nvSpPr>
      <xdr:spPr>
        <a:xfrm>
          <a:off x="22199600" y="107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61214</xdr:rowOff>
    </xdr:from>
    <xdr:to>
      <xdr:col>112</xdr:col>
      <xdr:colOff>38100</xdr:colOff>
      <xdr:row>63</xdr:row>
      <xdr:rowOff>162814</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21272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112014</xdr:rowOff>
    </xdr:from>
    <xdr:to>
      <xdr:col>116</xdr:col>
      <xdr:colOff>63500</xdr:colOff>
      <xdr:row>63</xdr:row>
      <xdr:rowOff>112014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21323300" y="109133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61214</xdr:rowOff>
    </xdr:from>
    <xdr:to>
      <xdr:col>107</xdr:col>
      <xdr:colOff>101600</xdr:colOff>
      <xdr:row>63</xdr:row>
      <xdr:rowOff>162814</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20383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112014</xdr:rowOff>
    </xdr:from>
    <xdr:to>
      <xdr:col>111</xdr:col>
      <xdr:colOff>177800</xdr:colOff>
      <xdr:row>63</xdr:row>
      <xdr:rowOff>112014</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20434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9494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112014</xdr:rowOff>
    </xdr:from>
    <xdr:to>
      <xdr:col>107</xdr:col>
      <xdr:colOff>50800</xdr:colOff>
      <xdr:row>63</xdr:row>
      <xdr:rowOff>112014</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9545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8605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112014</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8656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09" name="n_1aveValue【保健センター・保健所】&#10;一人当たり面積">
          <a:extLst>
            <a:ext uri="{FF2B5EF4-FFF2-40B4-BE49-F238E27FC236}">
              <a16:creationId xmlns:a16="http://schemas.microsoft.com/office/drawing/2014/main" id="{00000000-0008-0000-0200-000061020000}"/>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10" name="n_2aveValue【保健センター・保健所】&#10;一人当たり面積">
          <a:extLst>
            <a:ext uri="{FF2B5EF4-FFF2-40B4-BE49-F238E27FC236}">
              <a16:creationId xmlns:a16="http://schemas.microsoft.com/office/drawing/2014/main" id="{00000000-0008-0000-0200-000062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11" name="n_3aveValue【保健センター・保健所】&#10;一人当たり面積">
          <a:extLst>
            <a:ext uri="{FF2B5EF4-FFF2-40B4-BE49-F238E27FC236}">
              <a16:creationId xmlns:a16="http://schemas.microsoft.com/office/drawing/2014/main" id="{00000000-0008-0000-0200-000063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12" name="n_4aveValue【保健センター・保健所】&#10;一人当たり面積">
          <a:extLst>
            <a:ext uri="{FF2B5EF4-FFF2-40B4-BE49-F238E27FC236}">
              <a16:creationId xmlns:a16="http://schemas.microsoft.com/office/drawing/2014/main" id="{00000000-0008-0000-0200-000064020000}"/>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153941</xdr:rowOff>
    </xdr:from>
    <xdr:ext cx="469744" cy="259045"/>
    <xdr:sp macro="" textlink="">
      <xdr:nvSpPr>
        <xdr:cNvPr id="613" name="n_1mainValue【保健センター・保健所】&#10;一人当たり面積">
          <a:extLst>
            <a:ext uri="{FF2B5EF4-FFF2-40B4-BE49-F238E27FC236}">
              <a16:creationId xmlns:a16="http://schemas.microsoft.com/office/drawing/2014/main" id="{00000000-0008-0000-0200-000065020000}"/>
            </a:ext>
          </a:extLst>
        </xdr:cNvPr>
        <xdr:cNvSpPr txBox="1"/>
      </xdr:nvSpPr>
      <xdr:spPr>
        <a:xfrm>
          <a:off x="210757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153941</xdr:rowOff>
    </xdr:from>
    <xdr:ext cx="469744" cy="259045"/>
    <xdr:sp macro="" textlink="">
      <xdr:nvSpPr>
        <xdr:cNvPr id="614" name="n_2mainValue【保健センター・保健所】&#10;一人当たり面積">
          <a:extLst>
            <a:ext uri="{FF2B5EF4-FFF2-40B4-BE49-F238E27FC236}">
              <a16:creationId xmlns:a16="http://schemas.microsoft.com/office/drawing/2014/main" id="{00000000-0008-0000-0200-000066020000}"/>
            </a:ext>
          </a:extLst>
        </xdr:cNvPr>
        <xdr:cNvSpPr txBox="1"/>
      </xdr:nvSpPr>
      <xdr:spPr>
        <a:xfrm>
          <a:off x="20199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615" name="n_3mainValue【保健センター・保健所】&#10;一人当たり面積">
          <a:extLst>
            <a:ext uri="{FF2B5EF4-FFF2-40B4-BE49-F238E27FC236}">
              <a16:creationId xmlns:a16="http://schemas.microsoft.com/office/drawing/2014/main" id="{00000000-0008-0000-0200-000067020000}"/>
            </a:ext>
          </a:extLst>
        </xdr:cNvPr>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616" name="n_4mainValue【保健センター・保健所】&#10;一人当たり面積">
          <a:extLst>
            <a:ext uri="{FF2B5EF4-FFF2-40B4-BE49-F238E27FC236}">
              <a16:creationId xmlns:a16="http://schemas.microsoft.com/office/drawing/2014/main" id="{00000000-0008-0000-0200-000068020000}"/>
            </a:ext>
          </a:extLst>
        </xdr:cNvPr>
        <xdr:cNvSpPr txBox="1"/>
      </xdr:nvSpPr>
      <xdr:spPr>
        <a:xfrm>
          <a:off x="18421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a:extLst>
            <a:ext uri="{FF2B5EF4-FFF2-40B4-BE49-F238E27FC236}">
              <a16:creationId xmlns:a16="http://schemas.microsoft.com/office/drawing/2014/main" id="{00000000-0008-0000-0200-00007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a:extLst>
            <a:ext uri="{FF2B5EF4-FFF2-40B4-BE49-F238E27FC236}">
              <a16:creationId xmlns:a16="http://schemas.microsoft.com/office/drawing/2014/main" id="{00000000-0008-0000-0200-00007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a:extLst>
            <a:ext uri="{FF2B5EF4-FFF2-40B4-BE49-F238E27FC236}">
              <a16:creationId xmlns:a16="http://schemas.microsoft.com/office/drawing/2014/main" id="{00000000-0008-0000-0200-00007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消防施設】&#10;有形固定資産減価償却率グラフ枠">
          <a:extLst>
            <a:ext uri="{FF2B5EF4-FFF2-40B4-BE49-F238E27FC236}">
              <a16:creationId xmlns:a16="http://schemas.microsoft.com/office/drawing/2014/main" id="{00000000-0008-0000-0200-00008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消防施設】&#10;有形固定資産減価償却率最小値テキスト">
          <a:extLst>
            <a:ext uri="{FF2B5EF4-FFF2-40B4-BE49-F238E27FC236}">
              <a16:creationId xmlns:a16="http://schemas.microsoft.com/office/drawing/2014/main" id="{00000000-0008-0000-0200-000083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645" name="【消防施設】&#10;有形固定資産減価償却率最大値テキスト">
          <a:extLst>
            <a:ext uri="{FF2B5EF4-FFF2-40B4-BE49-F238E27FC236}">
              <a16:creationId xmlns:a16="http://schemas.microsoft.com/office/drawing/2014/main" id="{00000000-0008-0000-0200-000085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73496</xdr:rowOff>
    </xdr:from>
    <xdr:ext cx="405111" cy="259045"/>
    <xdr:sp macro="" textlink="">
      <xdr:nvSpPr>
        <xdr:cNvPr id="647" name="【消防施設】&#10;有形固定資産減価償却率平均値テキスト">
          <a:extLst>
            <a:ext uri="{FF2B5EF4-FFF2-40B4-BE49-F238E27FC236}">
              <a16:creationId xmlns:a16="http://schemas.microsoft.com/office/drawing/2014/main" id="{00000000-0008-0000-0200-000087020000}"/>
            </a:ext>
          </a:extLst>
        </xdr:cNvPr>
        <xdr:cNvSpPr txBox="1"/>
      </xdr:nvSpPr>
      <xdr:spPr>
        <a:xfrm>
          <a:off x="16357600" y="14303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132624</xdr:rowOff>
    </xdr:from>
    <xdr:to>
      <xdr:col>85</xdr:col>
      <xdr:colOff>177800</xdr:colOff>
      <xdr:row>82</xdr:row>
      <xdr:rowOff>62774</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162687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155501</xdr:rowOff>
    </xdr:from>
    <xdr:ext cx="405111" cy="259045"/>
    <xdr:sp macro="" textlink="">
      <xdr:nvSpPr>
        <xdr:cNvPr id="659" name="【消防施設】&#10;有形固定資産減価償却率該当値テキスト">
          <a:extLst>
            <a:ext uri="{FF2B5EF4-FFF2-40B4-BE49-F238E27FC236}">
              <a16:creationId xmlns:a16="http://schemas.microsoft.com/office/drawing/2014/main" id="{00000000-0008-0000-0200-000093020000}"/>
            </a:ext>
          </a:extLst>
        </xdr:cNvPr>
        <xdr:cNvSpPr txBox="1"/>
      </xdr:nvSpPr>
      <xdr:spPr>
        <a:xfrm>
          <a:off x="16357600" y="13871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96701</xdr:rowOff>
    </xdr:from>
    <xdr:to>
      <xdr:col>81</xdr:col>
      <xdr:colOff>101600</xdr:colOff>
      <xdr:row>82</xdr:row>
      <xdr:rowOff>26851</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15430500" y="1398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147501</xdr:rowOff>
    </xdr:from>
    <xdr:to>
      <xdr:col>85</xdr:col>
      <xdr:colOff>127000</xdr:colOff>
      <xdr:row>82</xdr:row>
      <xdr:rowOff>11974</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5481300" y="140349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147501</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a:off x="14592300" y="1400882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145687</xdr:rowOff>
    </xdr:from>
    <xdr:to>
      <xdr:col>72</xdr:col>
      <xdr:colOff>38100</xdr:colOff>
      <xdr:row>81</xdr:row>
      <xdr:rowOff>75837</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3652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81</xdr:row>
      <xdr:rowOff>121376</xdr:rowOff>
    </xdr:to>
    <xdr:cxnSp macro="">
      <xdr:nvCxnSpPr>
        <xdr:cNvPr id="665" name="直線コネクタ 664">
          <a:extLst>
            <a:ext uri="{FF2B5EF4-FFF2-40B4-BE49-F238E27FC236}">
              <a16:creationId xmlns:a16="http://schemas.microsoft.com/office/drawing/2014/main" id="{00000000-0008-0000-0200-000099020000}"/>
            </a:ext>
          </a:extLst>
        </xdr:cNvPr>
        <xdr:cNvCxnSpPr/>
      </xdr:nvCxnSpPr>
      <xdr:spPr>
        <a:xfrm>
          <a:off x="13703300" y="1391248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42818</xdr:rowOff>
    </xdr:from>
    <xdr:to>
      <xdr:col>67</xdr:col>
      <xdr:colOff>101600</xdr:colOff>
      <xdr:row>81</xdr:row>
      <xdr:rowOff>144418</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2763500" y="1393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25037</xdr:rowOff>
    </xdr:from>
    <xdr:to>
      <xdr:col>71</xdr:col>
      <xdr:colOff>177800</xdr:colOff>
      <xdr:row>81</xdr:row>
      <xdr:rowOff>93618</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12814300" y="139124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6548</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200-00009C020000}"/>
            </a:ext>
          </a:extLst>
        </xdr:cNvPr>
        <xdr:cNvSpPr txBox="1"/>
      </xdr:nvSpPr>
      <xdr:spPr>
        <a:xfrm>
          <a:off x="15266044" y="1440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200-00009D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200-00009E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671" name="n_4aveValue【消防施設】&#10;有形固定資産減価償却率">
          <a:extLst>
            <a:ext uri="{FF2B5EF4-FFF2-40B4-BE49-F238E27FC236}">
              <a16:creationId xmlns:a16="http://schemas.microsoft.com/office/drawing/2014/main" id="{00000000-0008-0000-0200-00009F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43378</xdr:rowOff>
    </xdr:from>
    <xdr:ext cx="405111" cy="259045"/>
    <xdr:sp macro="" textlink="">
      <xdr:nvSpPr>
        <xdr:cNvPr id="672" name="n_1mainValue【消防施設】&#10;有形固定資産減価償却率">
          <a:extLst>
            <a:ext uri="{FF2B5EF4-FFF2-40B4-BE49-F238E27FC236}">
              <a16:creationId xmlns:a16="http://schemas.microsoft.com/office/drawing/2014/main" id="{00000000-0008-0000-0200-0000A0020000}"/>
            </a:ext>
          </a:extLst>
        </xdr:cNvPr>
        <xdr:cNvSpPr txBox="1"/>
      </xdr:nvSpPr>
      <xdr:spPr>
        <a:xfrm>
          <a:off x="15266044" y="1375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73" name="n_2mainValue【消防施設】&#10;有形固定資産減価償却率">
          <a:extLst>
            <a:ext uri="{FF2B5EF4-FFF2-40B4-BE49-F238E27FC236}">
              <a16:creationId xmlns:a16="http://schemas.microsoft.com/office/drawing/2014/main" id="{00000000-0008-0000-0200-0000A1020000}"/>
            </a:ext>
          </a:extLst>
        </xdr:cNvPr>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92364</xdr:rowOff>
    </xdr:from>
    <xdr:ext cx="405111" cy="259045"/>
    <xdr:sp macro="" textlink="">
      <xdr:nvSpPr>
        <xdr:cNvPr id="674" name="n_3mainValue【消防施設】&#10;有形固定資産減価償却率">
          <a:extLst>
            <a:ext uri="{FF2B5EF4-FFF2-40B4-BE49-F238E27FC236}">
              <a16:creationId xmlns:a16="http://schemas.microsoft.com/office/drawing/2014/main" id="{00000000-0008-0000-0200-0000A2020000}"/>
            </a:ext>
          </a:extLst>
        </xdr:cNvPr>
        <xdr:cNvSpPr txBox="1"/>
      </xdr:nvSpPr>
      <xdr:spPr>
        <a:xfrm>
          <a:off x="13500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160945</xdr:rowOff>
    </xdr:from>
    <xdr:ext cx="405111" cy="259045"/>
    <xdr:sp macro="" textlink="">
      <xdr:nvSpPr>
        <xdr:cNvPr id="675" name="n_4mainValue【消防施設】&#10;有形固定資産減価償却率">
          <a:extLst>
            <a:ext uri="{FF2B5EF4-FFF2-40B4-BE49-F238E27FC236}">
              <a16:creationId xmlns:a16="http://schemas.microsoft.com/office/drawing/2014/main" id="{00000000-0008-0000-0200-0000A3020000}"/>
            </a:ext>
          </a:extLst>
        </xdr:cNvPr>
        <xdr:cNvSpPr txBox="1"/>
      </xdr:nvSpPr>
      <xdr:spPr>
        <a:xfrm>
          <a:off x="12611744" y="13705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a:extLst>
            <a:ext uri="{FF2B5EF4-FFF2-40B4-BE49-F238E27FC236}">
              <a16:creationId xmlns:a16="http://schemas.microsoft.com/office/drawing/2014/main" id="{00000000-0008-0000-0200-0000A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a:extLst>
            <a:ext uri="{FF2B5EF4-FFF2-40B4-BE49-F238E27FC236}">
              <a16:creationId xmlns:a16="http://schemas.microsoft.com/office/drawing/2014/main" id="{00000000-0008-0000-0200-0000A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消防施設】&#10;一人当たり面積グラフ枠">
          <a:extLst>
            <a:ext uri="{FF2B5EF4-FFF2-40B4-BE49-F238E27FC236}">
              <a16:creationId xmlns:a16="http://schemas.microsoft.com/office/drawing/2014/main" id="{00000000-0008-0000-0200-0000B8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98" name="【消防施設】&#10;一人当たり面積最小値テキスト">
          <a:extLst>
            <a:ext uri="{FF2B5EF4-FFF2-40B4-BE49-F238E27FC236}">
              <a16:creationId xmlns:a16="http://schemas.microsoft.com/office/drawing/2014/main" id="{00000000-0008-0000-0200-0000BA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00" name="【消防施設】&#10;一人当たり面積最大値テキスト">
          <a:extLst>
            <a:ext uri="{FF2B5EF4-FFF2-40B4-BE49-F238E27FC236}">
              <a16:creationId xmlns:a16="http://schemas.microsoft.com/office/drawing/2014/main" id="{00000000-0008-0000-0200-0000BC02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02" name="【消防施設】&#10;一人当たり面積平均値テキスト">
          <a:extLst>
            <a:ext uri="{FF2B5EF4-FFF2-40B4-BE49-F238E27FC236}">
              <a16:creationId xmlns:a16="http://schemas.microsoft.com/office/drawing/2014/main" id="{00000000-0008-0000-0200-0000BE020000}"/>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06" name="フローチャート: 判断 705">
          <a:extLst>
            <a:ext uri="{FF2B5EF4-FFF2-40B4-BE49-F238E27FC236}">
              <a16:creationId xmlns:a16="http://schemas.microsoft.com/office/drawing/2014/main" id="{00000000-0008-0000-0200-0000C202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07" name="フローチャート: 判断 706">
          <a:extLst>
            <a:ext uri="{FF2B5EF4-FFF2-40B4-BE49-F238E27FC236}">
              <a16:creationId xmlns:a16="http://schemas.microsoft.com/office/drawing/2014/main" id="{00000000-0008-0000-0200-0000C302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2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163322</xdr:rowOff>
    </xdr:from>
    <xdr:to>
      <xdr:col>116</xdr:col>
      <xdr:colOff>114300</xdr:colOff>
      <xdr:row>84</xdr:row>
      <xdr:rowOff>93472</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221107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14749</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200-0000CA020000}"/>
            </a:ext>
          </a:extLst>
        </xdr:cNvPr>
        <xdr:cNvSpPr txBox="1"/>
      </xdr:nvSpPr>
      <xdr:spPr>
        <a:xfrm>
          <a:off x="22199600"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154178</xdr:rowOff>
    </xdr:from>
    <xdr:to>
      <xdr:col>112</xdr:col>
      <xdr:colOff>38100</xdr:colOff>
      <xdr:row>84</xdr:row>
      <xdr:rowOff>84328</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21272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33528</xdr:rowOff>
    </xdr:from>
    <xdr:to>
      <xdr:col>116</xdr:col>
      <xdr:colOff>63500</xdr:colOff>
      <xdr:row>84</xdr:row>
      <xdr:rowOff>42672</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21323300" y="1443532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1015</xdr:rowOff>
    </xdr:from>
    <xdr:to>
      <xdr:col>107</xdr:col>
      <xdr:colOff>101600</xdr:colOff>
      <xdr:row>84</xdr:row>
      <xdr:rowOff>102615</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20383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33528</xdr:rowOff>
    </xdr:from>
    <xdr:to>
      <xdr:col>111</xdr:col>
      <xdr:colOff>177800</xdr:colOff>
      <xdr:row>84</xdr:row>
      <xdr:rowOff>51815</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flipV="1">
          <a:off x="20434300" y="144353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5587</xdr:rowOff>
    </xdr:from>
    <xdr:to>
      <xdr:col>102</xdr:col>
      <xdr:colOff>165100</xdr:colOff>
      <xdr:row>84</xdr:row>
      <xdr:rowOff>107187</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9494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51815</xdr:rowOff>
    </xdr:from>
    <xdr:to>
      <xdr:col>107</xdr:col>
      <xdr:colOff>50800</xdr:colOff>
      <xdr:row>84</xdr:row>
      <xdr:rowOff>56387</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9545300" y="1445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106172</xdr:rowOff>
    </xdr:from>
    <xdr:to>
      <xdr:col>98</xdr:col>
      <xdr:colOff>38100</xdr:colOff>
      <xdr:row>85</xdr:row>
      <xdr:rowOff>36322</xdr:rowOff>
    </xdr:to>
    <xdr:sp macro="" textlink="">
      <xdr:nvSpPr>
        <xdr:cNvPr id="721" name="楕円 720">
          <a:extLst>
            <a:ext uri="{FF2B5EF4-FFF2-40B4-BE49-F238E27FC236}">
              <a16:creationId xmlns:a16="http://schemas.microsoft.com/office/drawing/2014/main" id="{00000000-0008-0000-0200-0000D1020000}"/>
            </a:ext>
          </a:extLst>
        </xdr:cNvPr>
        <xdr:cNvSpPr/>
      </xdr:nvSpPr>
      <xdr:spPr>
        <a:xfrm>
          <a:off x="18605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56387</xdr:rowOff>
    </xdr:from>
    <xdr:to>
      <xdr:col>102</xdr:col>
      <xdr:colOff>114300</xdr:colOff>
      <xdr:row>84</xdr:row>
      <xdr:rowOff>156972</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flipV="1">
          <a:off x="18656300" y="14458187"/>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723" name="n_1aveValue【消防施設】&#10;一人当たり面積">
          <a:extLst>
            <a:ext uri="{FF2B5EF4-FFF2-40B4-BE49-F238E27FC236}">
              <a16:creationId xmlns:a16="http://schemas.microsoft.com/office/drawing/2014/main" id="{00000000-0008-0000-0200-0000D302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724" name="n_2aveValue【消防施設】&#10;一人当たり面積">
          <a:extLst>
            <a:ext uri="{FF2B5EF4-FFF2-40B4-BE49-F238E27FC236}">
              <a16:creationId xmlns:a16="http://schemas.microsoft.com/office/drawing/2014/main" id="{00000000-0008-0000-0200-0000D4020000}"/>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725" name="n_3aveValue【消防施設】&#10;一人当たり面積">
          <a:extLst>
            <a:ext uri="{FF2B5EF4-FFF2-40B4-BE49-F238E27FC236}">
              <a16:creationId xmlns:a16="http://schemas.microsoft.com/office/drawing/2014/main" id="{00000000-0008-0000-0200-0000D502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726" name="n_4aveValue【消防施設】&#10;一人当たり面積">
          <a:extLst>
            <a:ext uri="{FF2B5EF4-FFF2-40B4-BE49-F238E27FC236}">
              <a16:creationId xmlns:a16="http://schemas.microsoft.com/office/drawing/2014/main" id="{00000000-0008-0000-0200-0000D6020000}"/>
            </a:ext>
          </a:extLst>
        </xdr:cNvPr>
        <xdr:cNvSpPr txBox="1"/>
      </xdr:nvSpPr>
      <xdr:spPr>
        <a:xfrm>
          <a:off x="18421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100855</xdr:rowOff>
    </xdr:from>
    <xdr:ext cx="469744" cy="259045"/>
    <xdr:sp macro="" textlink="">
      <xdr:nvSpPr>
        <xdr:cNvPr id="727" name="n_1mainValue【消防施設】&#10;一人当たり面積">
          <a:extLst>
            <a:ext uri="{FF2B5EF4-FFF2-40B4-BE49-F238E27FC236}">
              <a16:creationId xmlns:a16="http://schemas.microsoft.com/office/drawing/2014/main" id="{00000000-0008-0000-0200-0000D7020000}"/>
            </a:ext>
          </a:extLst>
        </xdr:cNvPr>
        <xdr:cNvSpPr txBox="1"/>
      </xdr:nvSpPr>
      <xdr:spPr>
        <a:xfrm>
          <a:off x="210757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28" name="n_2mainValue【消防施設】&#10;一人当たり面積">
          <a:extLst>
            <a:ext uri="{FF2B5EF4-FFF2-40B4-BE49-F238E27FC236}">
              <a16:creationId xmlns:a16="http://schemas.microsoft.com/office/drawing/2014/main" id="{00000000-0008-0000-0200-0000D8020000}"/>
            </a:ext>
          </a:extLst>
        </xdr:cNvPr>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123714</xdr:rowOff>
    </xdr:from>
    <xdr:ext cx="469744" cy="259045"/>
    <xdr:sp macro="" textlink="">
      <xdr:nvSpPr>
        <xdr:cNvPr id="729" name="n_3mainValue【消防施設】&#10;一人当たり面積">
          <a:extLst>
            <a:ext uri="{FF2B5EF4-FFF2-40B4-BE49-F238E27FC236}">
              <a16:creationId xmlns:a16="http://schemas.microsoft.com/office/drawing/2014/main" id="{00000000-0008-0000-0200-0000D9020000}"/>
            </a:ext>
          </a:extLst>
        </xdr:cNvPr>
        <xdr:cNvSpPr txBox="1"/>
      </xdr:nvSpPr>
      <xdr:spPr>
        <a:xfrm>
          <a:off x="19310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27449</xdr:rowOff>
    </xdr:from>
    <xdr:ext cx="469744" cy="259045"/>
    <xdr:sp macro="" textlink="">
      <xdr:nvSpPr>
        <xdr:cNvPr id="730" name="n_4mainValue【消防施設】&#10;一人当たり面積">
          <a:extLst>
            <a:ext uri="{FF2B5EF4-FFF2-40B4-BE49-F238E27FC236}">
              <a16:creationId xmlns:a16="http://schemas.microsoft.com/office/drawing/2014/main" id="{00000000-0008-0000-0200-0000DA020000}"/>
            </a:ext>
          </a:extLst>
        </xdr:cNvPr>
        <xdr:cNvSpPr txBox="1"/>
      </xdr:nvSpPr>
      <xdr:spPr>
        <a:xfrm>
          <a:off x="18421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2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00000000-0008-0000-0200-0000E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00000000-0008-0000-0200-0000E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0000000-0008-0000-0200-0000E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庁舎】&#10;有形固定資産減価償却率グラフ枠">
          <a:extLst>
            <a:ext uri="{FF2B5EF4-FFF2-40B4-BE49-F238E27FC236}">
              <a16:creationId xmlns:a16="http://schemas.microsoft.com/office/drawing/2014/main" id="{00000000-0008-0000-02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757" name="【庁舎】&#10;有形固定資産減価償却率最小値テキスト">
          <a:extLst>
            <a:ext uri="{FF2B5EF4-FFF2-40B4-BE49-F238E27FC236}">
              <a16:creationId xmlns:a16="http://schemas.microsoft.com/office/drawing/2014/main" id="{00000000-0008-0000-0200-0000F502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59" name="【庁舎】&#10;有形固定資産減価償却率最大値テキスト">
          <a:extLst>
            <a:ext uri="{FF2B5EF4-FFF2-40B4-BE49-F238E27FC236}">
              <a16:creationId xmlns:a16="http://schemas.microsoft.com/office/drawing/2014/main" id="{00000000-0008-0000-0200-0000F702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761" name="【庁舎】&#10;有形固定資産減価償却率平均値テキスト">
          <a:extLst>
            <a:ext uri="{FF2B5EF4-FFF2-40B4-BE49-F238E27FC236}">
              <a16:creationId xmlns:a16="http://schemas.microsoft.com/office/drawing/2014/main" id="{00000000-0008-0000-0200-0000F902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3" name="フローチャート: 判断 762">
          <a:extLst>
            <a:ext uri="{FF2B5EF4-FFF2-40B4-BE49-F238E27FC236}">
              <a16:creationId xmlns:a16="http://schemas.microsoft.com/office/drawing/2014/main" id="{00000000-0008-0000-0200-0000FB02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152763</xdr:rowOff>
    </xdr:from>
    <xdr:to>
      <xdr:col>85</xdr:col>
      <xdr:colOff>177800</xdr:colOff>
      <xdr:row>104</xdr:row>
      <xdr:rowOff>82913</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6268700" y="178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4190</xdr:rowOff>
    </xdr:from>
    <xdr:ext cx="405111" cy="259045"/>
    <xdr:sp macro="" textlink="">
      <xdr:nvSpPr>
        <xdr:cNvPr id="773" name="【庁舎】&#10;有形固定資産減価償却率該当値テキスト">
          <a:extLst>
            <a:ext uri="{FF2B5EF4-FFF2-40B4-BE49-F238E27FC236}">
              <a16:creationId xmlns:a16="http://schemas.microsoft.com/office/drawing/2014/main" id="{00000000-0008-0000-0200-000005030000}"/>
            </a:ext>
          </a:extLst>
        </xdr:cNvPr>
        <xdr:cNvSpPr txBox="1"/>
      </xdr:nvSpPr>
      <xdr:spPr>
        <a:xfrm>
          <a:off x="16357600" y="1766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121738</xdr:rowOff>
    </xdr:from>
    <xdr:to>
      <xdr:col>81</xdr:col>
      <xdr:colOff>101600</xdr:colOff>
      <xdr:row>104</xdr:row>
      <xdr:rowOff>51888</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5430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1088</xdr:rowOff>
    </xdr:from>
    <xdr:to>
      <xdr:col>85</xdr:col>
      <xdr:colOff>127000</xdr:colOff>
      <xdr:row>104</xdr:row>
      <xdr:rowOff>32113</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5481300" y="1783188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89081</xdr:rowOff>
    </xdr:from>
    <xdr:to>
      <xdr:col>76</xdr:col>
      <xdr:colOff>165100</xdr:colOff>
      <xdr:row>104</xdr:row>
      <xdr:rowOff>19231</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4541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139881</xdr:rowOff>
    </xdr:from>
    <xdr:to>
      <xdr:col>81</xdr:col>
      <xdr:colOff>50800</xdr:colOff>
      <xdr:row>104</xdr:row>
      <xdr:rowOff>1088</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a:off x="14592300" y="1779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13652500" y="177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107224</xdr:rowOff>
    </xdr:from>
    <xdr:to>
      <xdr:col>76</xdr:col>
      <xdr:colOff>114300</xdr:colOff>
      <xdr:row>103</xdr:row>
      <xdr:rowOff>139881</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13703300" y="177665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33564</xdr:rowOff>
    </xdr:from>
    <xdr:to>
      <xdr:col>67</xdr:col>
      <xdr:colOff>101600</xdr:colOff>
      <xdr:row>103</xdr:row>
      <xdr:rowOff>135164</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2763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84364</xdr:rowOff>
    </xdr:from>
    <xdr:to>
      <xdr:col>71</xdr:col>
      <xdr:colOff>177800</xdr:colOff>
      <xdr:row>103</xdr:row>
      <xdr:rowOff>107224</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a:off x="12814300" y="1774371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82" name="n_1aveValue【庁舎】&#10;有形固定資産減価償却率">
          <a:extLst>
            <a:ext uri="{FF2B5EF4-FFF2-40B4-BE49-F238E27FC236}">
              <a16:creationId xmlns:a16="http://schemas.microsoft.com/office/drawing/2014/main" id="{00000000-0008-0000-0200-00000E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783" name="n_2aveValue【庁舎】&#10;有形固定資産減価償却率">
          <a:extLst>
            <a:ext uri="{FF2B5EF4-FFF2-40B4-BE49-F238E27FC236}">
              <a16:creationId xmlns:a16="http://schemas.microsoft.com/office/drawing/2014/main" id="{00000000-0008-0000-0200-00000F030000}"/>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784" name="n_3aveValue【庁舎】&#10;有形固定資産減価償却率">
          <a:extLst>
            <a:ext uri="{FF2B5EF4-FFF2-40B4-BE49-F238E27FC236}">
              <a16:creationId xmlns:a16="http://schemas.microsoft.com/office/drawing/2014/main" id="{00000000-0008-0000-0200-000010030000}"/>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785" name="n_4aveValue【庁舎】&#10;有形固定資産減価償却率">
          <a:extLst>
            <a:ext uri="{FF2B5EF4-FFF2-40B4-BE49-F238E27FC236}">
              <a16:creationId xmlns:a16="http://schemas.microsoft.com/office/drawing/2014/main" id="{00000000-0008-0000-0200-000011030000}"/>
            </a:ext>
          </a:extLst>
        </xdr:cNvPr>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68415</xdr:rowOff>
    </xdr:from>
    <xdr:ext cx="405111" cy="259045"/>
    <xdr:sp macro="" textlink="">
      <xdr:nvSpPr>
        <xdr:cNvPr id="786" name="n_1mainValue【庁舎】&#10;有形固定資産減価償却率">
          <a:extLst>
            <a:ext uri="{FF2B5EF4-FFF2-40B4-BE49-F238E27FC236}">
              <a16:creationId xmlns:a16="http://schemas.microsoft.com/office/drawing/2014/main" id="{00000000-0008-0000-0200-000012030000}"/>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35758</xdr:rowOff>
    </xdr:from>
    <xdr:ext cx="405111" cy="259045"/>
    <xdr:sp macro="" textlink="">
      <xdr:nvSpPr>
        <xdr:cNvPr id="787" name="n_2mainValue【庁舎】&#10;有形固定資産減価償却率">
          <a:extLst>
            <a:ext uri="{FF2B5EF4-FFF2-40B4-BE49-F238E27FC236}">
              <a16:creationId xmlns:a16="http://schemas.microsoft.com/office/drawing/2014/main" id="{00000000-0008-0000-0200-000013030000}"/>
            </a:ext>
          </a:extLst>
        </xdr:cNvPr>
        <xdr:cNvSpPr txBox="1"/>
      </xdr:nvSpPr>
      <xdr:spPr>
        <a:xfrm>
          <a:off x="14389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788" name="n_3mainValue【庁舎】&#10;有形固定資産減価償却率">
          <a:extLst>
            <a:ext uri="{FF2B5EF4-FFF2-40B4-BE49-F238E27FC236}">
              <a16:creationId xmlns:a16="http://schemas.microsoft.com/office/drawing/2014/main" id="{00000000-0008-0000-0200-000014030000}"/>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151691</xdr:rowOff>
    </xdr:from>
    <xdr:ext cx="405111" cy="259045"/>
    <xdr:sp macro="" textlink="">
      <xdr:nvSpPr>
        <xdr:cNvPr id="789" name="n_4mainValue【庁舎】&#10;有形固定資産減価償却率">
          <a:extLst>
            <a:ext uri="{FF2B5EF4-FFF2-40B4-BE49-F238E27FC236}">
              <a16:creationId xmlns:a16="http://schemas.microsoft.com/office/drawing/2014/main" id="{00000000-0008-0000-0200-000015030000}"/>
            </a:ext>
          </a:extLst>
        </xdr:cNvPr>
        <xdr:cNvSpPr txBox="1"/>
      </xdr:nvSpPr>
      <xdr:spPr>
        <a:xfrm>
          <a:off x="12611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2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2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2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a:extLst>
            <a:ext uri="{FF2B5EF4-FFF2-40B4-BE49-F238E27FC236}">
              <a16:creationId xmlns:a16="http://schemas.microsoft.com/office/drawing/2014/main" id="{00000000-0008-0000-02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818" name="【庁舎】&#10;一人当たり面積最小値テキスト">
          <a:extLst>
            <a:ext uri="{FF2B5EF4-FFF2-40B4-BE49-F238E27FC236}">
              <a16:creationId xmlns:a16="http://schemas.microsoft.com/office/drawing/2014/main" id="{00000000-0008-0000-0200-000032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820" name="【庁舎】&#10;一人当たり面積最大値テキスト">
          <a:extLst>
            <a:ext uri="{FF2B5EF4-FFF2-40B4-BE49-F238E27FC236}">
              <a16:creationId xmlns:a16="http://schemas.microsoft.com/office/drawing/2014/main" id="{00000000-0008-0000-0200-000034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822" name="【庁舎】&#10;一人当たり面積平均値テキスト">
          <a:extLst>
            <a:ext uri="{FF2B5EF4-FFF2-40B4-BE49-F238E27FC236}">
              <a16:creationId xmlns:a16="http://schemas.microsoft.com/office/drawing/2014/main" id="{00000000-0008-0000-0200-000036030000}"/>
            </a:ext>
          </a:extLst>
        </xdr:cNvPr>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825" name="フローチャート: 判断 824">
          <a:extLst>
            <a:ext uri="{FF2B5EF4-FFF2-40B4-BE49-F238E27FC236}">
              <a16:creationId xmlns:a16="http://schemas.microsoft.com/office/drawing/2014/main" id="{00000000-0008-0000-0200-000039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26" name="フローチャート: 判断 825">
          <a:extLst>
            <a:ext uri="{FF2B5EF4-FFF2-40B4-BE49-F238E27FC236}">
              <a16:creationId xmlns:a16="http://schemas.microsoft.com/office/drawing/2014/main" id="{00000000-0008-0000-0200-00003A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827" name="フローチャート: 判断 826">
          <a:extLst>
            <a:ext uri="{FF2B5EF4-FFF2-40B4-BE49-F238E27FC236}">
              <a16:creationId xmlns:a16="http://schemas.microsoft.com/office/drawing/2014/main" id="{00000000-0008-0000-0200-00003B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2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2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833" name="楕円 832">
          <a:extLst>
            <a:ext uri="{FF2B5EF4-FFF2-40B4-BE49-F238E27FC236}">
              <a16:creationId xmlns:a16="http://schemas.microsoft.com/office/drawing/2014/main" id="{00000000-0008-0000-0200-000041030000}"/>
            </a:ext>
          </a:extLst>
        </xdr:cNvPr>
        <xdr:cNvSpPr/>
      </xdr:nvSpPr>
      <xdr:spPr>
        <a:xfrm>
          <a:off x="22110700" y="1818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160990</xdr:rowOff>
    </xdr:from>
    <xdr:ext cx="469744" cy="259045"/>
    <xdr:sp macro="" textlink="">
      <xdr:nvSpPr>
        <xdr:cNvPr id="834" name="【庁舎】&#10;一人当たり面積該当値テキスト">
          <a:extLst>
            <a:ext uri="{FF2B5EF4-FFF2-40B4-BE49-F238E27FC236}">
              <a16:creationId xmlns:a16="http://schemas.microsoft.com/office/drawing/2014/main" id="{00000000-0008-0000-0200-000042030000}"/>
            </a:ext>
          </a:extLst>
        </xdr:cNvPr>
        <xdr:cNvSpPr txBox="1"/>
      </xdr:nvSpPr>
      <xdr:spPr>
        <a:xfrm>
          <a:off x="22199600" y="18163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16827</xdr:rowOff>
    </xdr:from>
    <xdr:to>
      <xdr:col>112</xdr:col>
      <xdr:colOff>38100</xdr:colOff>
      <xdr:row>106</xdr:row>
      <xdr:rowOff>118427</xdr:rowOff>
    </xdr:to>
    <xdr:sp macro="" textlink="">
      <xdr:nvSpPr>
        <xdr:cNvPr id="835" name="楕円 834">
          <a:extLst>
            <a:ext uri="{FF2B5EF4-FFF2-40B4-BE49-F238E27FC236}">
              <a16:creationId xmlns:a16="http://schemas.microsoft.com/office/drawing/2014/main" id="{00000000-0008-0000-0200-000043030000}"/>
            </a:ext>
          </a:extLst>
        </xdr:cNvPr>
        <xdr:cNvSpPr/>
      </xdr:nvSpPr>
      <xdr:spPr>
        <a:xfrm>
          <a:off x="21272500" y="181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61913</xdr:rowOff>
    </xdr:from>
    <xdr:to>
      <xdr:col>116</xdr:col>
      <xdr:colOff>63500</xdr:colOff>
      <xdr:row>106</xdr:row>
      <xdr:rowOff>67627</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flipV="1">
          <a:off x="21323300" y="18235613"/>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19686</xdr:rowOff>
    </xdr:from>
    <xdr:to>
      <xdr:col>107</xdr:col>
      <xdr:colOff>101600</xdr:colOff>
      <xdr:row>106</xdr:row>
      <xdr:rowOff>121286</xdr:rowOff>
    </xdr:to>
    <xdr:sp macro="" textlink="">
      <xdr:nvSpPr>
        <xdr:cNvPr id="837" name="楕円 836">
          <a:extLst>
            <a:ext uri="{FF2B5EF4-FFF2-40B4-BE49-F238E27FC236}">
              <a16:creationId xmlns:a16="http://schemas.microsoft.com/office/drawing/2014/main" id="{00000000-0008-0000-0200-000045030000}"/>
            </a:ext>
          </a:extLst>
        </xdr:cNvPr>
        <xdr:cNvSpPr/>
      </xdr:nvSpPr>
      <xdr:spPr>
        <a:xfrm>
          <a:off x="20383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67627</xdr:rowOff>
    </xdr:from>
    <xdr:to>
      <xdr:col>111</xdr:col>
      <xdr:colOff>177800</xdr:colOff>
      <xdr:row>106</xdr:row>
      <xdr:rowOff>70486</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flipV="1">
          <a:off x="20434300" y="18241327"/>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25400</xdr:rowOff>
    </xdr:from>
    <xdr:to>
      <xdr:col>102</xdr:col>
      <xdr:colOff>165100</xdr:colOff>
      <xdr:row>106</xdr:row>
      <xdr:rowOff>127000</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19494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70486</xdr:rowOff>
    </xdr:from>
    <xdr:to>
      <xdr:col>107</xdr:col>
      <xdr:colOff>50800</xdr:colOff>
      <xdr:row>106</xdr:row>
      <xdr:rowOff>76200</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9545300" y="182441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28257</xdr:rowOff>
    </xdr:from>
    <xdr:to>
      <xdr:col>98</xdr:col>
      <xdr:colOff>38100</xdr:colOff>
      <xdr:row>106</xdr:row>
      <xdr:rowOff>129857</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18605500" y="182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76200</xdr:rowOff>
    </xdr:from>
    <xdr:to>
      <xdr:col>102</xdr:col>
      <xdr:colOff>114300</xdr:colOff>
      <xdr:row>106</xdr:row>
      <xdr:rowOff>79057</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18656300" y="1824990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843" name="n_1aveValue【庁舎】&#10;一人当たり面積">
          <a:extLst>
            <a:ext uri="{FF2B5EF4-FFF2-40B4-BE49-F238E27FC236}">
              <a16:creationId xmlns:a16="http://schemas.microsoft.com/office/drawing/2014/main" id="{00000000-0008-0000-0200-00004B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844" name="n_2aveValue【庁舎】&#10;一人当たり面積">
          <a:extLst>
            <a:ext uri="{FF2B5EF4-FFF2-40B4-BE49-F238E27FC236}">
              <a16:creationId xmlns:a16="http://schemas.microsoft.com/office/drawing/2014/main" id="{00000000-0008-0000-0200-00004C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45" name="n_3aveValue【庁舎】&#10;一人当たり面積">
          <a:extLst>
            <a:ext uri="{FF2B5EF4-FFF2-40B4-BE49-F238E27FC236}">
              <a16:creationId xmlns:a16="http://schemas.microsoft.com/office/drawing/2014/main" id="{00000000-0008-0000-0200-00004D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846" name="n_4aveValue【庁舎】&#10;一人当たり面積">
          <a:extLst>
            <a:ext uri="{FF2B5EF4-FFF2-40B4-BE49-F238E27FC236}">
              <a16:creationId xmlns:a16="http://schemas.microsoft.com/office/drawing/2014/main" id="{00000000-0008-0000-0200-00004E030000}"/>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134954</xdr:rowOff>
    </xdr:from>
    <xdr:ext cx="469744" cy="259045"/>
    <xdr:sp macro="" textlink="">
      <xdr:nvSpPr>
        <xdr:cNvPr id="847" name="n_1mainValue【庁舎】&#10;一人当たり面積">
          <a:extLst>
            <a:ext uri="{FF2B5EF4-FFF2-40B4-BE49-F238E27FC236}">
              <a16:creationId xmlns:a16="http://schemas.microsoft.com/office/drawing/2014/main" id="{00000000-0008-0000-0200-00004F030000}"/>
            </a:ext>
          </a:extLst>
        </xdr:cNvPr>
        <xdr:cNvSpPr txBox="1"/>
      </xdr:nvSpPr>
      <xdr:spPr>
        <a:xfrm>
          <a:off x="21075727" y="1796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137813</xdr:rowOff>
    </xdr:from>
    <xdr:ext cx="469744" cy="259045"/>
    <xdr:sp macro="" textlink="">
      <xdr:nvSpPr>
        <xdr:cNvPr id="848" name="n_2mainValue【庁舎】&#10;一人当たり面積">
          <a:extLst>
            <a:ext uri="{FF2B5EF4-FFF2-40B4-BE49-F238E27FC236}">
              <a16:creationId xmlns:a16="http://schemas.microsoft.com/office/drawing/2014/main" id="{00000000-0008-0000-0200-000050030000}"/>
            </a:ext>
          </a:extLst>
        </xdr:cNvPr>
        <xdr:cNvSpPr txBox="1"/>
      </xdr:nvSpPr>
      <xdr:spPr>
        <a:xfrm>
          <a:off x="201994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143527</xdr:rowOff>
    </xdr:from>
    <xdr:ext cx="469744" cy="259045"/>
    <xdr:sp macro="" textlink="">
      <xdr:nvSpPr>
        <xdr:cNvPr id="849" name="n_3mainValue【庁舎】&#10;一人当たり面積">
          <a:extLst>
            <a:ext uri="{FF2B5EF4-FFF2-40B4-BE49-F238E27FC236}">
              <a16:creationId xmlns:a16="http://schemas.microsoft.com/office/drawing/2014/main" id="{00000000-0008-0000-0200-000051030000}"/>
            </a:ext>
          </a:extLst>
        </xdr:cNvPr>
        <xdr:cNvSpPr txBox="1"/>
      </xdr:nvSpPr>
      <xdr:spPr>
        <a:xfrm>
          <a:off x="19310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146384</xdr:rowOff>
    </xdr:from>
    <xdr:ext cx="469744" cy="259045"/>
    <xdr:sp macro="" textlink="">
      <xdr:nvSpPr>
        <xdr:cNvPr id="850" name="n_4mainValue【庁舎】&#10;一人当たり面積">
          <a:extLst>
            <a:ext uri="{FF2B5EF4-FFF2-40B4-BE49-F238E27FC236}">
              <a16:creationId xmlns:a16="http://schemas.microsoft.com/office/drawing/2014/main" id="{00000000-0008-0000-0200-000052030000}"/>
            </a:ext>
          </a:extLst>
        </xdr:cNvPr>
        <xdr:cNvSpPr txBox="1"/>
      </xdr:nvSpPr>
      <xdr:spPr>
        <a:xfrm>
          <a:off x="184214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大半の施設において、前年度と比較し数値の上昇がみられた。特に「体育館・プール」、「福祉施設」、「市民会館」については、類似団体内平均値と乖離が大きい。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「体育館・プール」については、市民体育館が建設から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年以上経過し老朽化も進んでいたため、令和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年度に改修工事を行った。令和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年度には新型コロナウイルス感染症対策として空調設備設置工事を実施した。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「福祉施設」については、令和元年度に作業所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か所を用途廃止し解体を行い、令和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年度に集会所</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か所を用途廃止した。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「市民会館」については、平成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年度末に閉館しており、今後解体や建て替え等を含め検討を進めていく予定である。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年度から始まった会計年度任用職員に係る費用の増等があったものの、地方消費税交付金の増等があり、結果として前年度と数値の変動はなかった。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昨年同様、類似団体平均を上回っているものの、今後は近年頻発化する災害や新型コロナウイルス感染症等の予測困難な事象への備えを行いつつ、老朽化した公共施設の統廃合及び長寿命化等へ対応していく必要があり、財源に余裕があるとは言えない状況であ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66675</xdr:rowOff>
    </xdr:from>
    <xdr:to>
      <xdr:col>23</xdr:col>
      <xdr:colOff>133350</xdr:colOff>
      <xdr:row>40</xdr:row>
      <xdr:rowOff>66675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246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37694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46567</xdr:rowOff>
    </xdr:from>
    <xdr:to>
      <xdr:col>19</xdr:col>
      <xdr:colOff>133350</xdr:colOff>
      <xdr:row>40</xdr:row>
      <xdr:rowOff>66675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26458</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26458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15875</xdr:rowOff>
    </xdr:from>
    <xdr:to>
      <xdr:col>23</xdr:col>
      <xdr:colOff>184150</xdr:colOff>
      <xdr:row>40</xdr:row>
      <xdr:rowOff>117475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32402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15875</xdr:rowOff>
    </xdr:from>
    <xdr:to>
      <xdr:col>19</xdr:col>
      <xdr:colOff>184150</xdr:colOff>
      <xdr:row>40</xdr:row>
      <xdr:rowOff>117475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127652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87435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147108</xdr:rowOff>
    </xdr:from>
    <xdr:to>
      <xdr:col>7</xdr:col>
      <xdr:colOff>31750</xdr:colOff>
      <xdr:row>40</xdr:row>
      <xdr:rowOff>77258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87435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主に市税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法人税割</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及び固定資産税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家屋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等の減により分母である経常一般財源の減少に加え、公債費や人件費等の増により分子である経常経費充当一般財源の増加があり、昨年度に比べ</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今後とも、地方債の借入額と償還元金のバランスを考慮し、公債費の抑制に努めていく。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36830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78913"/>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149013</xdr:rowOff>
    </xdr:from>
    <xdr:to>
      <xdr:col>19</xdr:col>
      <xdr:colOff>133350</xdr:colOff>
      <xdr:row>62</xdr:row>
      <xdr:rowOff>149013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78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89746</xdr:rowOff>
    </xdr:from>
    <xdr:to>
      <xdr:col>15</xdr:col>
      <xdr:colOff>82550</xdr:colOff>
      <xdr:row>62</xdr:row>
      <xdr:rowOff>149013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376746"/>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89746</xdr:rowOff>
    </xdr:from>
    <xdr:to>
      <xdr:col>11</xdr:col>
      <xdr:colOff>31750</xdr:colOff>
      <xdr:row>60</xdr:row>
      <xdr:rowOff>121920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3767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98213</xdr:rowOff>
    </xdr:from>
    <xdr:to>
      <xdr:col>19</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13140</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14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38946</xdr:rowOff>
    </xdr:from>
    <xdr:to>
      <xdr:col>11</xdr:col>
      <xdr:colOff>82550</xdr:colOff>
      <xdr:row>60</xdr:row>
      <xdr:rowOff>140546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150723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11447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[103,321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ゴミ処理業務や消防等について、一部事務組合により支出していることから、類似団体平均を下回っているが、近年、市内人口の減少が続いており、一人当たり決算額は増加傾向にある。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また、人件費については、主に令和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年度から始まった会計年度任用職員制度へ移行したことから、大幅な増加となっている。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14227</xdr:rowOff>
    </xdr:from>
    <xdr:to>
      <xdr:col>23</xdr:col>
      <xdr:colOff>133350</xdr:colOff>
      <xdr:row>88</xdr:row>
      <xdr:rowOff>131387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1677"/>
          <a:ext cx="0" cy="1317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103464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19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131387</xdr:rowOff>
    </xdr:from>
    <xdr:to>
      <xdr:col>24</xdr:col>
      <xdr:colOff>12700</xdr:colOff>
      <xdr:row>88</xdr:row>
      <xdr:rowOff>131387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1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100604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14227</xdr:rowOff>
    </xdr:from>
    <xdr:to>
      <xdr:col>24</xdr:col>
      <xdr:colOff>12700</xdr:colOff>
      <xdr:row>81</xdr:row>
      <xdr:rowOff>14227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119521</xdr:rowOff>
    </xdr:from>
    <xdr:to>
      <xdr:col>23</xdr:col>
      <xdr:colOff>133350</xdr:colOff>
      <xdr:row>81</xdr:row>
      <xdr:rowOff>91793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835521"/>
          <a:ext cx="838200" cy="14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126286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851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154209</xdr:rowOff>
    </xdr:from>
    <xdr:to>
      <xdr:col>23</xdr:col>
      <xdr:colOff>184150</xdr:colOff>
      <xdr:row>83</xdr:row>
      <xdr:rowOff>84359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21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30133</xdr:rowOff>
    </xdr:from>
    <xdr:to>
      <xdr:col>19</xdr:col>
      <xdr:colOff>133350</xdr:colOff>
      <xdr:row>80</xdr:row>
      <xdr:rowOff>119521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46133"/>
          <a:ext cx="889000" cy="8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1882</xdr:rowOff>
    </xdr:from>
    <xdr:to>
      <xdr:col>19</xdr:col>
      <xdr:colOff>184150</xdr:colOff>
      <xdr:row>82</xdr:row>
      <xdr:rowOff>103482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06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88259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14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22974</xdr:rowOff>
    </xdr:from>
    <xdr:to>
      <xdr:col>15</xdr:col>
      <xdr:colOff>82550</xdr:colOff>
      <xdr:row>80</xdr:row>
      <xdr:rowOff>30133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38974"/>
          <a:ext cx="889000" cy="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122833</xdr:rowOff>
    </xdr:from>
    <xdr:to>
      <xdr:col>15</xdr:col>
      <xdr:colOff>133350</xdr:colOff>
      <xdr:row>82</xdr:row>
      <xdr:rowOff>52983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01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37760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96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13550</xdr:rowOff>
    </xdr:from>
    <xdr:to>
      <xdr:col>11</xdr:col>
      <xdr:colOff>31750</xdr:colOff>
      <xdr:row>80</xdr:row>
      <xdr:rowOff>22974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29550"/>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109307</xdr:rowOff>
    </xdr:from>
    <xdr:to>
      <xdr:col>11</xdr:col>
      <xdr:colOff>82550</xdr:colOff>
      <xdr:row>82</xdr:row>
      <xdr:rowOff>39457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399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24234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8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102403</xdr:rowOff>
    </xdr:from>
    <xdr:to>
      <xdr:col>7</xdr:col>
      <xdr:colOff>31750</xdr:colOff>
      <xdr:row>82</xdr:row>
      <xdr:rowOff>32553</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398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17330</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76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40993</xdr:rowOff>
    </xdr:from>
    <xdr:to>
      <xdr:col>23</xdr:col>
      <xdr:colOff>184150</xdr:colOff>
      <xdr:row>81</xdr:row>
      <xdr:rowOff>142593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133720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4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68721</xdr:rowOff>
    </xdr:from>
    <xdr:to>
      <xdr:col>19</xdr:col>
      <xdr:colOff>184150</xdr:colOff>
      <xdr:row>80</xdr:row>
      <xdr:rowOff>170321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7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9048</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553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150783</xdr:rowOff>
    </xdr:from>
    <xdr:to>
      <xdr:col>15</xdr:col>
      <xdr:colOff>133350</xdr:colOff>
      <xdr:row>80</xdr:row>
      <xdr:rowOff>80933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6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91110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464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143624</xdr:rowOff>
    </xdr:from>
    <xdr:to>
      <xdr:col>11</xdr:col>
      <xdr:colOff>82550</xdr:colOff>
      <xdr:row>80</xdr:row>
      <xdr:rowOff>73774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8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83951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134200</xdr:rowOff>
    </xdr:from>
    <xdr:to>
      <xdr:col>7</xdr:col>
      <xdr:colOff>31750</xdr:colOff>
      <xdr:row>80</xdr:row>
      <xdr:rowOff>64350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74527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4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学歴による昇格の差を設けていないため、主に高卒、短大卒職員のラスパイレス指数が高くなっている。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級別人数割合の上限を設定しており、長期的な視点で改善を図っていく。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138793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53116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32856</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06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121557</xdr:rowOff>
    </xdr:from>
    <xdr:to>
      <xdr:col>77</xdr:col>
      <xdr:colOff>44450</xdr:colOff>
      <xdr:row>89</xdr:row>
      <xdr:rowOff>138793</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38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121557</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31166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8363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89</xdr:row>
      <xdr:rowOff>52614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512207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1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87993</xdr:rowOff>
    </xdr:from>
    <xdr:to>
      <xdr:col>77</xdr:col>
      <xdr:colOff>95250</xdr:colOff>
      <xdr:row>90</xdr:row>
      <xdr:rowOff>18143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34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2920</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433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34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近年は類似団体平均とほぼ同じである。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住民ニーズの複雑化、多様化に対応しつつ、認定こども園の整備に伴う公立保育所等の縮小なども考慮し、職員数の適切な管理に努める。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8784</xdr:rowOff>
    </xdr:from>
    <xdr:to>
      <xdr:col>81</xdr:col>
      <xdr:colOff>44450</xdr:colOff>
      <xdr:row>61</xdr:row>
      <xdr:rowOff>20849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6723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160126</xdr:rowOff>
    </xdr:from>
    <xdr:to>
      <xdr:col>77</xdr:col>
      <xdr:colOff>44450</xdr:colOff>
      <xdr:row>61</xdr:row>
      <xdr:rowOff>8784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471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144039</xdr:rowOff>
    </xdr:from>
    <xdr:to>
      <xdr:col>72</xdr:col>
      <xdr:colOff>203200</xdr:colOff>
      <xdr:row>60</xdr:row>
      <xdr:rowOff>160126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3103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144039</xdr:rowOff>
    </xdr:from>
    <xdr:to>
      <xdr:col>68</xdr:col>
      <xdr:colOff>152400</xdr:colOff>
      <xdr:row>60</xdr:row>
      <xdr:rowOff>152082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43103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141499</xdr:rowOff>
    </xdr:from>
    <xdr:to>
      <xdr:col>81</xdr:col>
      <xdr:colOff>95250</xdr:colOff>
      <xdr:row>61</xdr:row>
      <xdr:rowOff>71649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113576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400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129434</xdr:rowOff>
    </xdr:from>
    <xdr:to>
      <xdr:col>77</xdr:col>
      <xdr:colOff>95250</xdr:colOff>
      <xdr:row>61</xdr:row>
      <xdr:rowOff>59584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44361</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502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109326</xdr:rowOff>
    </xdr:from>
    <xdr:to>
      <xdr:col>73</xdr:col>
      <xdr:colOff>44450</xdr:colOff>
      <xdr:row>61</xdr:row>
      <xdr:rowOff>39476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9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24253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48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93239</xdr:rowOff>
    </xdr:from>
    <xdr:to>
      <xdr:col>68</xdr:col>
      <xdr:colOff>203200</xdr:colOff>
      <xdr:row>61</xdr:row>
      <xdr:rowOff>23389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33566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41609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算式上の分母である標準財政規模が増加したものの、元利償還金等の増による分子の増がより影響しており、前年度と比べ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今後、河川改修や小中学校の統廃合等、公共施設の建設・改修に係る支出や令和</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年度まで続く茂原市学校給食センター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事業の支出が見込まれている。また、一部事務組合で実施する新最終処分場建設事業が今後本格化していくと考えられ、比率の上昇が予想される。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事業の選択と集中、交付税措置のある地方債の活用により、負担の軽減を図っていく。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30904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36303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162137</xdr:rowOff>
    </xdr:from>
    <xdr:to>
      <xdr:col>77</xdr:col>
      <xdr:colOff>44450</xdr:colOff>
      <xdr:row>43</xdr:row>
      <xdr:rowOff>22860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630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22860</xdr:rowOff>
    </xdr:from>
    <xdr:to>
      <xdr:col>72</xdr:col>
      <xdr:colOff>203200</xdr:colOff>
      <xdr:row>43</xdr:row>
      <xdr:rowOff>38946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3952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46990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112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111337</xdr:rowOff>
    </xdr:from>
    <xdr:to>
      <xdr:col>77</xdr:col>
      <xdr:colOff>95250</xdr:colOff>
      <xdr:row>43</xdr:row>
      <xdr:rowOff>41487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26264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98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143510</xdr:rowOff>
    </xdr:from>
    <xdr:to>
      <xdr:col>73</xdr:col>
      <xdr:colOff>44450</xdr:colOff>
      <xdr:row>43</xdr:row>
      <xdr:rowOff>73660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58437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財政調整基金を大きく取り崩したものの、地方消費税交付金の増等が影響し、前年度と比べ</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なお、類似団体平均を大きく上回っているのは、平成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年度に発行した第三セクター等改革推進債によるところが大きい。</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118292</xdr:rowOff>
    </xdr:from>
    <xdr:to>
      <xdr:col>81</xdr:col>
      <xdr:colOff>44450</xdr:colOff>
      <xdr:row>20</xdr:row>
      <xdr:rowOff>144719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6179800" y="3547292"/>
          <a:ext cx="8382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88658</xdr:rowOff>
    </xdr:from>
    <xdr:to>
      <xdr:col>77</xdr:col>
      <xdr:colOff>44450</xdr:colOff>
      <xdr:row>20</xdr:row>
      <xdr:rowOff>144719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5290800" y="3346208"/>
          <a:ext cx="889000" cy="22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88658</xdr:rowOff>
    </xdr:from>
    <xdr:to>
      <xdr:col>72</xdr:col>
      <xdr:colOff>203200</xdr:colOff>
      <xdr:row>20</xdr:row>
      <xdr:rowOff>36709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4401800" y="3346208"/>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36709</xdr:rowOff>
    </xdr:from>
    <xdr:to>
      <xdr:col>68</xdr:col>
      <xdr:colOff>152400</xdr:colOff>
      <xdr:row>21</xdr:row>
      <xdr:rowOff>34169</xdr:rowOff>
    </xdr:to>
    <xdr:cxnSp macro="">
      <xdr:nvCxnSpPr>
        <xdr:cNvPr id="456" name="直線コネクタ 455">
          <a:extLst>
            <a:ext uri="{FF2B5EF4-FFF2-40B4-BE49-F238E27FC236}">
              <a16:creationId xmlns:a16="http://schemas.microsoft.com/office/drawing/2014/main" id="{00000000-0008-0000-0300-0000C8010000}"/>
            </a:ext>
          </a:extLst>
        </xdr:cNvPr>
        <xdr:cNvCxnSpPr/>
      </xdr:nvCxnSpPr>
      <xdr:spPr>
        <a:xfrm flipV="1">
          <a:off x="13512800" y="3465709"/>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67492</xdr:rowOff>
    </xdr:from>
    <xdr:to>
      <xdr:col>81</xdr:col>
      <xdr:colOff>95250</xdr:colOff>
      <xdr:row>20</xdr:row>
      <xdr:rowOff>169092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967200" y="349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39569</xdr:rowOff>
    </xdr:from>
    <xdr:ext cx="762000" cy="259045"/>
    <xdr:sp macro="" textlink="">
      <xdr:nvSpPr>
        <xdr:cNvPr id="467" name="将来負担の状況該当値テキスト">
          <a:extLst>
            <a:ext uri="{FF2B5EF4-FFF2-40B4-BE49-F238E27FC236}">
              <a16:creationId xmlns:a16="http://schemas.microsoft.com/office/drawing/2014/main" id="{00000000-0008-0000-0300-0000D3010000}"/>
            </a:ext>
          </a:extLst>
        </xdr:cNvPr>
        <xdr:cNvSpPr txBox="1"/>
      </xdr:nvSpPr>
      <xdr:spPr>
        <a:xfrm>
          <a:off x="17106900" y="346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93919</xdr:rowOff>
    </xdr:from>
    <xdr:to>
      <xdr:col>77</xdr:col>
      <xdr:colOff>95250</xdr:colOff>
      <xdr:row>21</xdr:row>
      <xdr:rowOff>24069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129000" y="352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8846</xdr:rowOff>
    </xdr:from>
    <xdr:ext cx="7366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798800" y="3609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37858</xdr:rowOff>
    </xdr:from>
    <xdr:to>
      <xdr:col>73</xdr:col>
      <xdr:colOff>44450</xdr:colOff>
      <xdr:row>19</xdr:row>
      <xdr:rowOff>139458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5240000" y="329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124235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909800" y="338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157359</xdr:rowOff>
    </xdr:from>
    <xdr:to>
      <xdr:col>68</xdr:col>
      <xdr:colOff>203200</xdr:colOff>
      <xdr:row>20</xdr:row>
      <xdr:rowOff>87509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4351000" y="341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72286</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020800" y="350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154819</xdr:rowOff>
    </xdr:from>
    <xdr:to>
      <xdr:col>64</xdr:col>
      <xdr:colOff>152400</xdr:colOff>
      <xdr:row>21</xdr:row>
      <xdr:rowOff>84969</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3462000" y="358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69746</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3131800" y="367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保育の無償化により、人件費へ充当される保育料が減少したため、結果として所要一般財源が増加した。また、令和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年度から始まった会計年度任用職員に係る人件費が増となり、経常経費充当一般財源が増加し、人件費に係る経常収支比率は増加した。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今後については、近年の水準と同程度で推移していくと予想される。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81280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049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115570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36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ゴミ処理や消防等に係る業務を一部事務組合で実施していることから、類似団体平均を大きく下回っているが、令和元年度から始まった茂原市学校給食センター</a:t>
          </a:r>
          <a:r>
            <a:rPr kumimoji="1" lang="en-US" altLang="ja-JP" sz="1300">
              <a:latin typeface="ＭＳ Ｐゴシック" panose="020B0600070205080204" pitchFamily="50" charset="-128"/>
              <a:ea typeface="ＭＳ Ｐゴシック" panose="020B0600070205080204" pitchFamily="50" charset="-128"/>
            </a:rPr>
            <a:t>PFI</a:t>
          </a:r>
          <a:r>
            <a:rPr kumimoji="1" lang="ja-JP" altLang="en-US" sz="1300">
              <a:latin typeface="ＭＳ Ｐゴシック" panose="020B0600070205080204" pitchFamily="50" charset="-128"/>
              <a:ea typeface="ＭＳ Ｐゴシック" panose="020B0600070205080204" pitchFamily="50" charset="-128"/>
            </a:rPr>
            <a:t>事業により、増加傾向へと転じている。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老朽化した公共施設の統廃合等を計画的に進め、経常経費の削減を図ることが求められている。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170434</xdr:rowOff>
    </xdr:from>
    <xdr:to>
      <xdr:col>82</xdr:col>
      <xdr:colOff>107950</xdr:colOff>
      <xdr:row>14</xdr:row>
      <xdr:rowOff>62992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9928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161290</xdr:rowOff>
    </xdr:from>
    <xdr:to>
      <xdr:col>78</xdr:col>
      <xdr:colOff>69850</xdr:colOff>
      <xdr:row>13</xdr:row>
      <xdr:rowOff>170434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3901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106426</xdr:rowOff>
    </xdr:from>
    <xdr:to>
      <xdr:col>73</xdr:col>
      <xdr:colOff>180975</xdr:colOff>
      <xdr:row>13</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3352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106426</xdr:rowOff>
    </xdr:from>
    <xdr:to>
      <xdr:col>69</xdr:col>
      <xdr:colOff>92075</xdr:colOff>
      <xdr:row>13</xdr:row>
      <xdr:rowOff>106426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3352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121429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xdr:rowOff>
    </xdr:from>
    <xdr:to>
      <xdr:col>82</xdr:col>
      <xdr:colOff>158750</xdr:colOff>
      <xdr:row>14</xdr:row>
      <xdr:rowOff>113792</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28719</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5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119634</xdr:rowOff>
    </xdr:from>
    <xdr:to>
      <xdr:col>78</xdr:col>
      <xdr:colOff>120650</xdr:colOff>
      <xdr:row>14</xdr:row>
      <xdr:rowOff>49784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59961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110490</xdr:rowOff>
    </xdr:from>
    <xdr:to>
      <xdr:col>74</xdr:col>
      <xdr:colOff>31750</xdr:colOff>
      <xdr:row>14</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3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55626</xdr:rowOff>
    </xdr:from>
    <xdr:to>
      <xdr:col>69</xdr:col>
      <xdr:colOff>142875</xdr:colOff>
      <xdr:row>13</xdr:row>
      <xdr:rowOff>157226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167403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55626</xdr:rowOff>
    </xdr:from>
    <xdr:to>
      <xdr:col>65</xdr:col>
      <xdr:colOff>53975</xdr:colOff>
      <xdr:row>13</xdr:row>
      <xdr:rowOff>157226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167403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主に医療扶助費の増等が影響し、前年度より比率は増加している。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また、主に障害福祉サービスについては、利用者数が増加傾向にあり、全体としても同様に伸びていくものと予想している。不適切な支出とならないよう、利用資格等の審査を引き続き適正に行っていく。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5268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97065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148772</xdr:rowOff>
    </xdr:from>
    <xdr:to>
      <xdr:col>15</xdr:col>
      <xdr:colOff>98425</xdr:colOff>
      <xdr:row>55</xdr:row>
      <xdr:rowOff>42635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407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148772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63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100693</xdr:rowOff>
    </xdr:from>
    <xdr:to>
      <xdr:col>24</xdr:col>
      <xdr:colOff>76200</xdr:colOff>
      <xdr:row>56</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117220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163285</xdr:rowOff>
    </xdr:from>
    <xdr:to>
      <xdr:col>15</xdr:col>
      <xdr:colOff>149225</xdr:colOff>
      <xdr:row>55</xdr:row>
      <xdr:rowOff>93435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103612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97972</xdr:rowOff>
    </xdr:from>
    <xdr:to>
      <xdr:col>11</xdr:col>
      <xdr:colOff>60325</xdr:colOff>
      <xdr:row>55</xdr:row>
      <xdr:rowOff>28122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主に繰出金に係るものである。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年度としては、国民健康保険に係る繰出金は減となったものの、介護保険や後期高齢者医療に係る繰出金は引き続き増となっており、保険料徴収率の引き上げ等、一般会計の負担軽減に努める。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82550</xdr:rowOff>
    </xdr:from>
    <xdr:to>
      <xdr:col>82</xdr:col>
      <xdr:colOff>107950</xdr:colOff>
      <xdr:row>59</xdr:row>
      <xdr:rowOff>133350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198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137177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82550</xdr:rowOff>
    </xdr:from>
    <xdr:to>
      <xdr:col>78</xdr:col>
      <xdr:colOff>69850</xdr:colOff>
      <xdr:row>60</xdr:row>
      <xdr:rowOff>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10198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60</xdr:row>
      <xdr:rowOff>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10071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29227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101600</xdr:rowOff>
    </xdr:from>
    <xdr:to>
      <xdr:col>69</xdr:col>
      <xdr:colOff>92075</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82550</xdr:rowOff>
    </xdr:from>
    <xdr:to>
      <xdr:col>82</xdr:col>
      <xdr:colOff>158750</xdr:colOff>
      <xdr:row>60</xdr:row>
      <xdr:rowOff>12700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31750</xdr:rowOff>
    </xdr:from>
    <xdr:to>
      <xdr:col>78</xdr:col>
      <xdr:colOff>120650</xdr:colOff>
      <xdr:row>59</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118127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2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120650</xdr:rowOff>
    </xdr:from>
    <xdr:to>
      <xdr:col>74</xdr:col>
      <xdr:colOff>31750</xdr:colOff>
      <xdr:row>60</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16527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50800</xdr:rowOff>
    </xdr:from>
    <xdr:to>
      <xdr:col>65</xdr:col>
      <xdr:colOff>53975</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令和元年度から下水道事業特別会計が地方公営企業法を適用し、一般会計からの繰出金を補助費等と出資金へ分割しており、令和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年度の補助金等の増加は主にその繰出金に係るものである。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その他、この項目では、一部事務組合への負担金も計上しているが、近年負担金が増額傾向にあり、組合への支出は市財政に対して影響が大きいため、過大な支出とならないよう注視していく。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60706</xdr:rowOff>
    </xdr:from>
    <xdr:to>
      <xdr:col>82</xdr:col>
      <xdr:colOff>107950</xdr:colOff>
      <xdr:row>37</xdr:row>
      <xdr:rowOff>83566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4043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60706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367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122428</xdr:rowOff>
    </xdr:from>
    <xdr:to>
      <xdr:col>73</xdr:col>
      <xdr:colOff>180975</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2946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122428</xdr:rowOff>
    </xdr:from>
    <xdr:to>
      <xdr:col>69</xdr:col>
      <xdr:colOff>92075</xdr:colOff>
      <xdr:row>36</xdr:row>
      <xdr:rowOff>127000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94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4843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小中学校や幼稚園の空調設備設置工事等の大型事業の借入があったことから、前年度と比べ大幅に上昇した。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今後について、地方債の借入額と償還元金とのバランスを考慮し、公債費の減を図っていく。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37665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62992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3766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53848</xdr:rowOff>
    </xdr:from>
    <xdr:to>
      <xdr:col>15</xdr:col>
      <xdr:colOff>98425</xdr:colOff>
      <xdr:row>78</xdr:row>
      <xdr:rowOff>62992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4269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94996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30480</xdr:rowOff>
    </xdr:from>
    <xdr:to>
      <xdr:col>24</xdr:col>
      <xdr:colOff>76200</xdr:colOff>
      <xdr:row>78</xdr:row>
      <xdr:rowOff>132080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2557</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124206</xdr:rowOff>
    </xdr:from>
    <xdr:to>
      <xdr:col>20</xdr:col>
      <xdr:colOff>38100</xdr:colOff>
      <xdr:row>78</xdr:row>
      <xdr:rowOff>54356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39133</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xdr:rowOff>
    </xdr:from>
    <xdr:to>
      <xdr:col>15</xdr:col>
      <xdr:colOff>149225</xdr:colOff>
      <xdr:row>78</xdr:row>
      <xdr:rowOff>113792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98569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44196</xdr:rowOff>
    </xdr:from>
    <xdr:to>
      <xdr:col>6</xdr:col>
      <xdr:colOff>171450</xdr:colOff>
      <xdr:row>78</xdr:row>
      <xdr:rowOff>145796</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130573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人件費をはじめ、全ての項目で前年度より数値が上昇している。また近年、類似団体と比べ、平均を辛うじて下回っていたものの、今年度は上回る結果となった。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各項目について、それぞれ上昇圧力が高まっており、より一層の経費削減努力が求められる。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xdr:rowOff>
    </xdr:from>
    <xdr:to>
      <xdr:col>82</xdr:col>
      <xdr:colOff>107950</xdr:colOff>
      <xdr:row>78</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385800"/>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124713</xdr:rowOff>
    </xdr:from>
    <xdr:to>
      <xdr:col>78</xdr:col>
      <xdr:colOff>69850</xdr:colOff>
      <xdr:row>78</xdr:row>
      <xdr:rowOff>12700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3263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124713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106908"/>
          <a:ext cx="889000" cy="21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76</xdr:row>
      <xdr:rowOff>76708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0840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73913</xdr:rowOff>
    </xdr:from>
    <xdr:to>
      <xdr:col>74</xdr:col>
      <xdr:colOff>31750</xdr:colOff>
      <xdr:row>78</xdr:row>
      <xdr:rowOff>4063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14240</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107245</xdr:rowOff>
    </xdr:from>
    <xdr:to>
      <xdr:col>29</xdr:col>
      <xdr:colOff>127000</xdr:colOff>
      <xdr:row>16</xdr:row>
      <xdr:rowOff>115951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8070"/>
          <a:ext cx="6477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93083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83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115951</xdr:rowOff>
    </xdr:from>
    <xdr:to>
      <xdr:col>26</xdr:col>
      <xdr:colOff>50800</xdr:colOff>
      <xdr:row>17</xdr:row>
      <xdr:rowOff>17558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06776"/>
          <a:ext cx="698500" cy="73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69384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3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17558</xdr:rowOff>
    </xdr:from>
    <xdr:to>
      <xdr:col>22</xdr:col>
      <xdr:colOff>114300</xdr:colOff>
      <xdr:row>17</xdr:row>
      <xdr:rowOff>63259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79833"/>
          <a:ext cx="698500" cy="45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63259</xdr:rowOff>
    </xdr:from>
    <xdr:to>
      <xdr:col>18</xdr:col>
      <xdr:colOff>177800</xdr:colOff>
      <xdr:row>17</xdr:row>
      <xdr:rowOff>97415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25534"/>
          <a:ext cx="698500" cy="34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56445</xdr:rowOff>
    </xdr:from>
    <xdr:to>
      <xdr:col>29</xdr:col>
      <xdr:colOff>177800</xdr:colOff>
      <xdr:row>16</xdr:row>
      <xdr:rowOff>158045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7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72972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9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65151</xdr:rowOff>
    </xdr:from>
    <xdr:to>
      <xdr:col>26</xdr:col>
      <xdr:colOff>101600</xdr:colOff>
      <xdr:row>16</xdr:row>
      <xdr:rowOff>166751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55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5478</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24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138208</xdr:rowOff>
    </xdr:from>
    <xdr:to>
      <xdr:col>22</xdr:col>
      <xdr:colOff>165100</xdr:colOff>
      <xdr:row>17</xdr:row>
      <xdr:rowOff>68358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29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78535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97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12459</xdr:rowOff>
    </xdr:from>
    <xdr:to>
      <xdr:col>19</xdr:col>
      <xdr:colOff>38100</xdr:colOff>
      <xdr:row>17</xdr:row>
      <xdr:rowOff>114059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4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98836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06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46615</xdr:rowOff>
    </xdr:from>
    <xdr:to>
      <xdr:col>15</xdr:col>
      <xdr:colOff>101600</xdr:colOff>
      <xdr:row>17</xdr:row>
      <xdr:rowOff>148215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08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132992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4274</xdr:rowOff>
    </xdr:from>
    <xdr:to>
      <xdr:col>29</xdr:col>
      <xdr:colOff>127000</xdr:colOff>
      <xdr:row>35</xdr:row>
      <xdr:rowOff>105250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14624"/>
          <a:ext cx="647700" cy="100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99405</xdr:rowOff>
    </xdr:from>
    <xdr:to>
      <xdr:col>26</xdr:col>
      <xdr:colOff>50800</xdr:colOff>
      <xdr:row>35</xdr:row>
      <xdr:rowOff>105250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09755"/>
          <a:ext cx="698500" cy="5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99405</xdr:rowOff>
    </xdr:from>
    <xdr:to>
      <xdr:col>22</xdr:col>
      <xdr:colOff>114300</xdr:colOff>
      <xdr:row>35</xdr:row>
      <xdr:rowOff>127620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09755"/>
          <a:ext cx="698500" cy="28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61914</xdr:rowOff>
    </xdr:from>
    <xdr:to>
      <xdr:col>18</xdr:col>
      <xdr:colOff>177800</xdr:colOff>
      <xdr:row>35</xdr:row>
      <xdr:rowOff>127620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72264"/>
          <a:ext cx="698500" cy="65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296374</xdr:rowOff>
    </xdr:from>
    <xdr:to>
      <xdr:col>29</xdr:col>
      <xdr:colOff>177800</xdr:colOff>
      <xdr:row>35</xdr:row>
      <xdr:rowOff>55074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63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141452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08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54450</xdr:rowOff>
    </xdr:from>
    <xdr:to>
      <xdr:col>26</xdr:col>
      <xdr:colOff>101600</xdr:colOff>
      <xdr:row>35</xdr:row>
      <xdr:rowOff>156050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64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166227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3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48605</xdr:rowOff>
    </xdr:from>
    <xdr:to>
      <xdr:col>22</xdr:col>
      <xdr:colOff>165100</xdr:colOff>
      <xdr:row>35</xdr:row>
      <xdr:rowOff>150205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58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160382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76820</xdr:rowOff>
    </xdr:from>
    <xdr:to>
      <xdr:col>19</xdr:col>
      <xdr:colOff>38100</xdr:colOff>
      <xdr:row>35</xdr:row>
      <xdr:rowOff>178420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87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188597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5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11114</xdr:rowOff>
    </xdr:from>
    <xdr:to>
      <xdr:col>15</xdr:col>
      <xdr:colOff>101600</xdr:colOff>
      <xdr:row>35</xdr:row>
      <xdr:rowOff>112714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21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122891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9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145358</xdr:rowOff>
    </xdr:from>
    <xdr:to>
      <xdr:col>24</xdr:col>
      <xdr:colOff>63500</xdr:colOff>
      <xdr:row>37</xdr:row>
      <xdr:rowOff>1207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17558"/>
          <a:ext cx="838200" cy="2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1207</xdr:rowOff>
    </xdr:from>
    <xdr:to>
      <xdr:col>19</xdr:col>
      <xdr:colOff>177800</xdr:colOff>
      <xdr:row>37</xdr:row>
      <xdr:rowOff>49708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4485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91063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46584</xdr:rowOff>
    </xdr:from>
    <xdr:to>
      <xdr:col>15</xdr:col>
      <xdr:colOff>50800</xdr:colOff>
      <xdr:row>37</xdr:row>
      <xdr:rowOff>49708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90234"/>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102665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46584</xdr:rowOff>
    </xdr:from>
    <xdr:to>
      <xdr:col>10</xdr:col>
      <xdr:colOff>114300</xdr:colOff>
      <xdr:row>37</xdr:row>
      <xdr:rowOff>66281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90234"/>
          <a:ext cx="889000" cy="1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99407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94558</xdr:rowOff>
    </xdr:from>
    <xdr:to>
      <xdr:col>24</xdr:col>
      <xdr:colOff>114300</xdr:colOff>
      <xdr:row>37</xdr:row>
      <xdr:rowOff>24708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6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72985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121857</xdr:rowOff>
    </xdr:from>
    <xdr:to>
      <xdr:col>20</xdr:col>
      <xdr:colOff>38100</xdr:colOff>
      <xdr:row>37</xdr:row>
      <xdr:rowOff>52007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68534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170358</xdr:rowOff>
    </xdr:from>
    <xdr:to>
      <xdr:col>15</xdr:col>
      <xdr:colOff>101600</xdr:colOff>
      <xdr:row>37</xdr:row>
      <xdr:rowOff>100508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117035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167234</xdr:rowOff>
    </xdr:from>
    <xdr:to>
      <xdr:col>10</xdr:col>
      <xdr:colOff>165100</xdr:colOff>
      <xdr:row>37</xdr:row>
      <xdr:rowOff>97384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113911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1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15481</xdr:rowOff>
    </xdr:from>
    <xdr:to>
      <xdr:col>6</xdr:col>
      <xdr:colOff>38100</xdr:colOff>
      <xdr:row>37</xdr:row>
      <xdr:rowOff>117081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108208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11836</xdr:rowOff>
    </xdr:from>
    <xdr:to>
      <xdr:col>24</xdr:col>
      <xdr:colOff>62865</xdr:colOff>
      <xdr:row>56</xdr:row>
      <xdr:rowOff>74930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4336"/>
          <a:ext cx="1270" cy="1091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78757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67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74930</xdr:rowOff>
    </xdr:from>
    <xdr:to>
      <xdr:col>24</xdr:col>
      <xdr:colOff>152400</xdr:colOff>
      <xdr:row>56</xdr:row>
      <xdr:rowOff>74930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67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129963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11836</xdr:rowOff>
    </xdr:from>
    <xdr:to>
      <xdr:col>24</xdr:col>
      <xdr:colOff>152400</xdr:colOff>
      <xdr:row>50</xdr:row>
      <xdr:rowOff>11836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71787</xdr:rowOff>
    </xdr:from>
    <xdr:to>
      <xdr:col>24</xdr:col>
      <xdr:colOff>63500</xdr:colOff>
      <xdr:row>57</xdr:row>
      <xdr:rowOff>76054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72987"/>
          <a:ext cx="8382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125589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212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102712</xdr:rowOff>
    </xdr:from>
    <xdr:to>
      <xdr:col>24</xdr:col>
      <xdr:colOff>114300</xdr:colOff>
      <xdr:row>55</xdr:row>
      <xdr:rowOff>32862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3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76054</xdr:rowOff>
    </xdr:from>
    <xdr:to>
      <xdr:col>19</xdr:col>
      <xdr:colOff>177800</xdr:colOff>
      <xdr:row>57</xdr:row>
      <xdr:rowOff>152426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8704"/>
          <a:ext cx="8890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22949</xdr:rowOff>
    </xdr:from>
    <xdr:to>
      <xdr:col>20</xdr:col>
      <xdr:colOff>38100</xdr:colOff>
      <xdr:row>55</xdr:row>
      <xdr:rowOff>124549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5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141076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22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152426</xdr:rowOff>
    </xdr:from>
    <xdr:to>
      <xdr:col>15</xdr:col>
      <xdr:colOff>50800</xdr:colOff>
      <xdr:row>57</xdr:row>
      <xdr:rowOff>157473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5076"/>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79832</xdr:rowOff>
    </xdr:from>
    <xdr:to>
      <xdr:col>15</xdr:col>
      <xdr:colOff>101600</xdr:colOff>
      <xdr:row>56</xdr:row>
      <xdr:rowOff>9982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0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26509</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8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153378</xdr:rowOff>
    </xdr:from>
    <xdr:to>
      <xdr:col>10</xdr:col>
      <xdr:colOff>114300</xdr:colOff>
      <xdr:row>57</xdr:row>
      <xdr:rowOff>157473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26028"/>
          <a:ext cx="889000" cy="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100216</xdr:rowOff>
    </xdr:from>
    <xdr:to>
      <xdr:col>10</xdr:col>
      <xdr:colOff>165100</xdr:colOff>
      <xdr:row>56</xdr:row>
      <xdr:rowOff>30366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2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46893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102654</xdr:rowOff>
    </xdr:from>
    <xdr:to>
      <xdr:col>6</xdr:col>
      <xdr:colOff>38100</xdr:colOff>
      <xdr:row>56</xdr:row>
      <xdr:rowOff>32804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3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49331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0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20987</xdr:rowOff>
    </xdr:from>
    <xdr:to>
      <xdr:col>24</xdr:col>
      <xdr:colOff>114300</xdr:colOff>
      <xdr:row>56</xdr:row>
      <xdr:rowOff>122587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107364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53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25254</xdr:rowOff>
    </xdr:from>
    <xdr:to>
      <xdr:col>20</xdr:col>
      <xdr:colOff>38100</xdr:colOff>
      <xdr:row>57</xdr:row>
      <xdr:rowOff>126854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117981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101626</xdr:rowOff>
    </xdr:from>
    <xdr:to>
      <xdr:col>15</xdr:col>
      <xdr:colOff>101600</xdr:colOff>
      <xdr:row>58</xdr:row>
      <xdr:rowOff>31776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22903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106673</xdr:rowOff>
    </xdr:from>
    <xdr:to>
      <xdr:col>10</xdr:col>
      <xdr:colOff>165100</xdr:colOff>
      <xdr:row>58</xdr:row>
      <xdr:rowOff>36823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27950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7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102578</xdr:rowOff>
    </xdr:from>
    <xdr:to>
      <xdr:col>6</xdr:col>
      <xdr:colOff>38100</xdr:colOff>
      <xdr:row>58</xdr:row>
      <xdr:rowOff>32728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23855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67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81499</xdr:rowOff>
    </xdr:from>
    <xdr:to>
      <xdr:col>24</xdr:col>
      <xdr:colOff>63500</xdr:colOff>
      <xdr:row>78</xdr:row>
      <xdr:rowOff>82778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54599"/>
          <a:ext cx="8382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80870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11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82778</xdr:rowOff>
    </xdr:from>
    <xdr:to>
      <xdr:col>19</xdr:col>
      <xdr:colOff>177800</xdr:colOff>
      <xdr:row>78</xdr:row>
      <xdr:rowOff>88722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5587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37909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68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88722</xdr:rowOff>
    </xdr:from>
    <xdr:to>
      <xdr:col>15</xdr:col>
      <xdr:colOff>50800</xdr:colOff>
      <xdr:row>78</xdr:row>
      <xdr:rowOff>101203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61822"/>
          <a:ext cx="889000" cy="1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36720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98871</xdr:rowOff>
    </xdr:from>
    <xdr:to>
      <xdr:col>10</xdr:col>
      <xdr:colOff>114300</xdr:colOff>
      <xdr:row>78</xdr:row>
      <xdr:rowOff>101203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71971"/>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30410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45042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30699</xdr:rowOff>
    </xdr:from>
    <xdr:to>
      <xdr:col>24</xdr:col>
      <xdr:colOff>114300</xdr:colOff>
      <xdr:row>78</xdr:row>
      <xdr:rowOff>132299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117076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31978</xdr:rowOff>
    </xdr:from>
    <xdr:to>
      <xdr:col>20</xdr:col>
      <xdr:colOff>38100</xdr:colOff>
      <xdr:row>78</xdr:row>
      <xdr:rowOff>133578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124705</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9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37922</xdr:rowOff>
    </xdr:from>
    <xdr:to>
      <xdr:col>15</xdr:col>
      <xdr:colOff>101600</xdr:colOff>
      <xdr:row>78</xdr:row>
      <xdr:rowOff>139522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130649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50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50403</xdr:rowOff>
    </xdr:from>
    <xdr:to>
      <xdr:col>10</xdr:col>
      <xdr:colOff>165100</xdr:colOff>
      <xdr:row>78</xdr:row>
      <xdr:rowOff>152003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143130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830017" y="1351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48071</xdr:rowOff>
    </xdr:from>
    <xdr:to>
      <xdr:col>6</xdr:col>
      <xdr:colOff>38100</xdr:colOff>
      <xdr:row>78</xdr:row>
      <xdr:rowOff>149671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2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140798</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941017" y="135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8179</xdr:rowOff>
    </xdr:from>
    <xdr:to>
      <xdr:col>24</xdr:col>
      <xdr:colOff>63500</xdr:colOff>
      <xdr:row>98</xdr:row>
      <xdr:rowOff>70853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810279"/>
          <a:ext cx="838200" cy="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70853</xdr:rowOff>
    </xdr:from>
    <xdr:to>
      <xdr:col>19</xdr:col>
      <xdr:colOff>177800</xdr:colOff>
      <xdr:row>98</xdr:row>
      <xdr:rowOff>88455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72953"/>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88455</xdr:rowOff>
    </xdr:from>
    <xdr:to>
      <xdr:col>15</xdr:col>
      <xdr:colOff>50800</xdr:colOff>
      <xdr:row>98</xdr:row>
      <xdr:rowOff>105880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90555"/>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105880</xdr:rowOff>
    </xdr:from>
    <xdr:to>
      <xdr:col>10</xdr:col>
      <xdr:colOff>114300</xdr:colOff>
      <xdr:row>98</xdr:row>
      <xdr:rowOff>120371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07980"/>
          <a:ext cx="889000" cy="1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128829</xdr:rowOff>
    </xdr:from>
    <xdr:to>
      <xdr:col>24</xdr:col>
      <xdr:colOff>114300</xdr:colOff>
      <xdr:row>98</xdr:row>
      <xdr:rowOff>58979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107256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73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20053</xdr:rowOff>
    </xdr:from>
    <xdr:to>
      <xdr:col>20</xdr:col>
      <xdr:colOff>38100</xdr:colOff>
      <xdr:row>98</xdr:row>
      <xdr:rowOff>121653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2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112780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1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37655</xdr:rowOff>
    </xdr:from>
    <xdr:to>
      <xdr:col>15</xdr:col>
      <xdr:colOff>101600</xdr:colOff>
      <xdr:row>98</xdr:row>
      <xdr:rowOff>139255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130382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55080</xdr:rowOff>
    </xdr:from>
    <xdr:to>
      <xdr:col>10</xdr:col>
      <xdr:colOff>165100</xdr:colOff>
      <xdr:row>98</xdr:row>
      <xdr:rowOff>156680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147807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4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69571</xdr:rowOff>
    </xdr:from>
    <xdr:to>
      <xdr:col>6</xdr:col>
      <xdr:colOff>38100</xdr:colOff>
      <xdr:row>98</xdr:row>
      <xdr:rowOff>171171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7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162298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6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104358</xdr:rowOff>
    </xdr:from>
    <xdr:to>
      <xdr:col>55</xdr:col>
      <xdr:colOff>0</xdr:colOff>
      <xdr:row>37</xdr:row>
      <xdr:rowOff>78572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9639300" y="5933658"/>
          <a:ext cx="838200" cy="4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78572</xdr:rowOff>
    </xdr:from>
    <xdr:to>
      <xdr:col>50</xdr:col>
      <xdr:colOff>114300</xdr:colOff>
      <xdr:row>37</xdr:row>
      <xdr:rowOff>102781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6422222"/>
          <a:ext cx="889000" cy="2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83460</xdr:rowOff>
    </xdr:from>
    <xdr:to>
      <xdr:col>45</xdr:col>
      <xdr:colOff>177800</xdr:colOff>
      <xdr:row>37</xdr:row>
      <xdr:rowOff>102781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7861300" y="6427110"/>
          <a:ext cx="889000" cy="1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83460</xdr:rowOff>
    </xdr:from>
    <xdr:to>
      <xdr:col>41</xdr:col>
      <xdr:colOff>50800</xdr:colOff>
      <xdr:row>37</xdr:row>
      <xdr:rowOff>110206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427110"/>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53558</xdr:rowOff>
    </xdr:from>
    <xdr:to>
      <xdr:col>55</xdr:col>
      <xdr:colOff>50800</xdr:colOff>
      <xdr:row>34</xdr:row>
      <xdr:rowOff>155158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58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76435</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573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27772</xdr:rowOff>
    </xdr:from>
    <xdr:to>
      <xdr:col>50</xdr:col>
      <xdr:colOff>165100</xdr:colOff>
      <xdr:row>37</xdr:row>
      <xdr:rowOff>129372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637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145899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72111" y="614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51981</xdr:rowOff>
    </xdr:from>
    <xdr:to>
      <xdr:col>46</xdr:col>
      <xdr:colOff>38100</xdr:colOff>
      <xdr:row>37</xdr:row>
      <xdr:rowOff>153581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39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170108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83111" y="61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32660</xdr:rowOff>
    </xdr:from>
    <xdr:to>
      <xdr:col>41</xdr:col>
      <xdr:colOff>101600</xdr:colOff>
      <xdr:row>37</xdr:row>
      <xdr:rowOff>134260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37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150787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94111" y="615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59406</xdr:rowOff>
    </xdr:from>
    <xdr:to>
      <xdr:col>36</xdr:col>
      <xdr:colOff>165100</xdr:colOff>
      <xdr:row>37</xdr:row>
      <xdr:rowOff>161006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4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6083</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05111" y="617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71819</xdr:rowOff>
    </xdr:from>
    <xdr:to>
      <xdr:col>55</xdr:col>
      <xdr:colOff>0</xdr:colOff>
      <xdr:row>55</xdr:row>
      <xdr:rowOff>93155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501569"/>
          <a:ext cx="8382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93155</xdr:rowOff>
    </xdr:from>
    <xdr:to>
      <xdr:col>50</xdr:col>
      <xdr:colOff>114300</xdr:colOff>
      <xdr:row>57</xdr:row>
      <xdr:rowOff>36716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22905"/>
          <a:ext cx="889000" cy="28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102044</xdr:rowOff>
    </xdr:from>
    <xdr:to>
      <xdr:col>45</xdr:col>
      <xdr:colOff>177800</xdr:colOff>
      <xdr:row>57</xdr:row>
      <xdr:rowOff>36716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7861300" y="9703244"/>
          <a:ext cx="889000" cy="10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93565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35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102044</xdr:rowOff>
    </xdr:from>
    <xdr:to>
      <xdr:col>41</xdr:col>
      <xdr:colOff>50800</xdr:colOff>
      <xdr:row>56</xdr:row>
      <xdr:rowOff>167577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703244"/>
          <a:ext cx="889000" cy="6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18813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27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60926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319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21019</xdr:rowOff>
    </xdr:from>
    <xdr:to>
      <xdr:col>55</xdr:col>
      <xdr:colOff>50800</xdr:colOff>
      <xdr:row>55</xdr:row>
      <xdr:rowOff>122619</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45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43896</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30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42355</xdr:rowOff>
    </xdr:from>
    <xdr:to>
      <xdr:col>50</xdr:col>
      <xdr:colOff>165100</xdr:colOff>
      <xdr:row>55</xdr:row>
      <xdr:rowOff>143955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47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160482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24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157366</xdr:rowOff>
    </xdr:from>
    <xdr:to>
      <xdr:col>46</xdr:col>
      <xdr:colOff>38100</xdr:colOff>
      <xdr:row>57</xdr:row>
      <xdr:rowOff>87516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78643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8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51244</xdr:rowOff>
    </xdr:from>
    <xdr:to>
      <xdr:col>41</xdr:col>
      <xdr:colOff>101600</xdr:colOff>
      <xdr:row>56</xdr:row>
      <xdr:rowOff>152844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6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143971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7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116777</xdr:rowOff>
    </xdr:from>
    <xdr:to>
      <xdr:col>36</xdr:col>
      <xdr:colOff>165100</xdr:colOff>
      <xdr:row>57</xdr:row>
      <xdr:rowOff>46927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1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38054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1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24067</xdr:rowOff>
    </xdr:from>
    <xdr:to>
      <xdr:col>55</xdr:col>
      <xdr:colOff>0</xdr:colOff>
      <xdr:row>77</xdr:row>
      <xdr:rowOff>12636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882817"/>
          <a:ext cx="838200" cy="33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24067</xdr:rowOff>
    </xdr:from>
    <xdr:to>
      <xdr:col>50</xdr:col>
      <xdr:colOff>114300</xdr:colOff>
      <xdr:row>77</xdr:row>
      <xdr:rowOff>170942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8750300" y="12882817"/>
          <a:ext cx="889000" cy="48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170942</xdr:rowOff>
    </xdr:from>
    <xdr:to>
      <xdr:col>45</xdr:col>
      <xdr:colOff>177800</xdr:colOff>
      <xdr:row>78</xdr:row>
      <xdr:rowOff>7341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3372592"/>
          <a:ext cx="8890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118211</xdr:rowOff>
    </xdr:from>
    <xdr:to>
      <xdr:col>41</xdr:col>
      <xdr:colOff>50800</xdr:colOff>
      <xdr:row>78</xdr:row>
      <xdr:rowOff>7341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319861"/>
          <a:ext cx="889000" cy="6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133286</xdr:rowOff>
    </xdr:from>
    <xdr:to>
      <xdr:col>55</xdr:col>
      <xdr:colOff>50800</xdr:colOff>
      <xdr:row>77</xdr:row>
      <xdr:rowOff>63436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16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156163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01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144717</xdr:rowOff>
    </xdr:from>
    <xdr:to>
      <xdr:col>50</xdr:col>
      <xdr:colOff>165100</xdr:colOff>
      <xdr:row>75</xdr:row>
      <xdr:rowOff>74867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8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91394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260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120142</xdr:rowOff>
    </xdr:from>
    <xdr:to>
      <xdr:col>46</xdr:col>
      <xdr:colOff>38100</xdr:colOff>
      <xdr:row>78</xdr:row>
      <xdr:rowOff>50292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2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41419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41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127991</xdr:rowOff>
    </xdr:from>
    <xdr:to>
      <xdr:col>41</xdr:col>
      <xdr:colOff>101600</xdr:colOff>
      <xdr:row>78</xdr:row>
      <xdr:rowOff>58141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49268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42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67411</xdr:rowOff>
    </xdr:from>
    <xdr:to>
      <xdr:col>36</xdr:col>
      <xdr:colOff>165100</xdr:colOff>
      <xdr:row>77</xdr:row>
      <xdr:rowOff>169011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04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11430</xdr:rowOff>
    </xdr:from>
    <xdr:to>
      <xdr:col>55</xdr:col>
      <xdr:colOff>0</xdr:colOff>
      <xdr:row>98</xdr:row>
      <xdr:rowOff>83998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42080"/>
          <a:ext cx="838200" cy="2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67221</xdr:rowOff>
    </xdr:from>
    <xdr:to>
      <xdr:col>50</xdr:col>
      <xdr:colOff>114300</xdr:colOff>
      <xdr:row>98</xdr:row>
      <xdr:rowOff>83998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69321"/>
          <a:ext cx="889000" cy="1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31229</xdr:rowOff>
    </xdr:from>
    <xdr:to>
      <xdr:col>45</xdr:col>
      <xdr:colOff>177800</xdr:colOff>
      <xdr:row>98</xdr:row>
      <xdr:rowOff>67221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833329"/>
          <a:ext cx="889000" cy="3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31229</xdr:rowOff>
    </xdr:from>
    <xdr:to>
      <xdr:col>41</xdr:col>
      <xdr:colOff>50800</xdr:colOff>
      <xdr:row>98</xdr:row>
      <xdr:rowOff>112624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833329"/>
          <a:ext cx="889000" cy="8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132080</xdr:rowOff>
    </xdr:from>
    <xdr:to>
      <xdr:col>55</xdr:col>
      <xdr:colOff>50800</xdr:colOff>
      <xdr:row>97</xdr:row>
      <xdr:rowOff>62230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154957</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4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33198</xdr:rowOff>
    </xdr:from>
    <xdr:to>
      <xdr:col>50</xdr:col>
      <xdr:colOff>165100</xdr:colOff>
      <xdr:row>98</xdr:row>
      <xdr:rowOff>134798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83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125925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92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16421</xdr:rowOff>
    </xdr:from>
    <xdr:to>
      <xdr:col>46</xdr:col>
      <xdr:colOff>38100</xdr:colOff>
      <xdr:row>98</xdr:row>
      <xdr:rowOff>118021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1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109148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9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151879</xdr:rowOff>
    </xdr:from>
    <xdr:to>
      <xdr:col>41</xdr:col>
      <xdr:colOff>101600</xdr:colOff>
      <xdr:row>98</xdr:row>
      <xdr:rowOff>82029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78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73156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87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61824</xdr:rowOff>
    </xdr:from>
    <xdr:to>
      <xdr:col>36</xdr:col>
      <xdr:colOff>165100</xdr:colOff>
      <xdr:row>98</xdr:row>
      <xdr:rowOff>163424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8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154551</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37428" y="169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8255</xdr:rowOff>
    </xdr:from>
    <xdr:to>
      <xdr:col>85</xdr:col>
      <xdr:colOff>127000</xdr:colOff>
      <xdr:row>37</xdr:row>
      <xdr:rowOff>67405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351905"/>
          <a:ext cx="838200" cy="5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67670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411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8255</xdr:rowOff>
    </xdr:from>
    <xdr:to>
      <xdr:col>81</xdr:col>
      <xdr:colOff>50800</xdr:colOff>
      <xdr:row>38</xdr:row>
      <xdr:rowOff>3683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35190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165054</xdr:rowOff>
    </xdr:from>
    <xdr:ext cx="469744"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464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3683</xdr:rowOff>
    </xdr:from>
    <xdr:to>
      <xdr:col>76</xdr:col>
      <xdr:colOff>114300</xdr:colOff>
      <xdr:row>38</xdr:row>
      <xdr:rowOff>3911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3703300" y="651878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3911</xdr:rowOff>
    </xdr:from>
    <xdr:to>
      <xdr:col>71</xdr:col>
      <xdr:colOff>177800</xdr:colOff>
      <xdr:row>38</xdr:row>
      <xdr:rowOff>18942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2814300" y="6519011"/>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16605</xdr:rowOff>
    </xdr:from>
    <xdr:to>
      <xdr:col>85</xdr:col>
      <xdr:colOff>177800</xdr:colOff>
      <xdr:row>37</xdr:row>
      <xdr:rowOff>118205</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3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39482</xdr:rowOff>
    </xdr:from>
    <xdr:ext cx="469744"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21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128905</xdr:rowOff>
    </xdr:from>
    <xdr:to>
      <xdr:col>81</xdr:col>
      <xdr:colOff>101600</xdr:colOff>
      <xdr:row>37</xdr:row>
      <xdr:rowOff>59055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75582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076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124333</xdr:rowOff>
    </xdr:from>
    <xdr:to>
      <xdr:col>76</xdr:col>
      <xdr:colOff>165100</xdr:colOff>
      <xdr:row>38</xdr:row>
      <xdr:rowOff>54483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4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45610</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3017" y="6560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124562</xdr:rowOff>
    </xdr:from>
    <xdr:to>
      <xdr:col>72</xdr:col>
      <xdr:colOff>38100</xdr:colOff>
      <xdr:row>38</xdr:row>
      <xdr:rowOff>54711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4682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45838</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4017" y="6560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139592</xdr:rowOff>
    </xdr:from>
    <xdr:to>
      <xdr:col>67</xdr:col>
      <xdr:colOff>101600</xdr:colOff>
      <xdr:row>38</xdr:row>
      <xdr:rowOff>69741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4832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60869</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5017" y="6575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129119</xdr:rowOff>
    </xdr:from>
    <xdr:to>
      <xdr:col>85</xdr:col>
      <xdr:colOff>127000</xdr:colOff>
      <xdr:row>76</xdr:row>
      <xdr:rowOff>13627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2987869"/>
          <a:ext cx="838200" cy="5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122375</xdr:rowOff>
    </xdr:from>
    <xdr:to>
      <xdr:col>81</xdr:col>
      <xdr:colOff>50800</xdr:colOff>
      <xdr:row>76</xdr:row>
      <xdr:rowOff>13627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981125"/>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88689</xdr:rowOff>
    </xdr:from>
    <xdr:to>
      <xdr:col>76</xdr:col>
      <xdr:colOff>114300</xdr:colOff>
      <xdr:row>75</xdr:row>
      <xdr:rowOff>122375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947439"/>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88689</xdr:rowOff>
    </xdr:from>
    <xdr:to>
      <xdr:col>71</xdr:col>
      <xdr:colOff>177800</xdr:colOff>
      <xdr:row>75</xdr:row>
      <xdr:rowOff>125854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2947439"/>
          <a:ext cx="889000" cy="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78319</xdr:rowOff>
    </xdr:from>
    <xdr:to>
      <xdr:col>85</xdr:col>
      <xdr:colOff>177800</xdr:colOff>
      <xdr:row>76</xdr:row>
      <xdr:rowOff>8469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93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101196</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7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134277</xdr:rowOff>
    </xdr:from>
    <xdr:to>
      <xdr:col>81</xdr:col>
      <xdr:colOff>101600</xdr:colOff>
      <xdr:row>76</xdr:row>
      <xdr:rowOff>64427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9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80954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76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71575</xdr:rowOff>
    </xdr:from>
    <xdr:to>
      <xdr:col>76</xdr:col>
      <xdr:colOff>165100</xdr:colOff>
      <xdr:row>76</xdr:row>
      <xdr:rowOff>1725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93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18252</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70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37889</xdr:rowOff>
    </xdr:from>
    <xdr:to>
      <xdr:col>72</xdr:col>
      <xdr:colOff>38100</xdr:colOff>
      <xdr:row>75</xdr:row>
      <xdr:rowOff>139489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89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156016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67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75054</xdr:rowOff>
    </xdr:from>
    <xdr:to>
      <xdr:col>67</xdr:col>
      <xdr:colOff>101600</xdr:colOff>
      <xdr:row>76</xdr:row>
      <xdr:rowOff>5203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9338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21731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70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9017</xdr:rowOff>
    </xdr:from>
    <xdr:to>
      <xdr:col>85</xdr:col>
      <xdr:colOff>127000</xdr:colOff>
      <xdr:row>99</xdr:row>
      <xdr:rowOff>30029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82567"/>
          <a:ext cx="8382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9017</xdr:rowOff>
    </xdr:from>
    <xdr:to>
      <xdr:col>81</xdr:col>
      <xdr:colOff>50800</xdr:colOff>
      <xdr:row>99</xdr:row>
      <xdr:rowOff>30735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82567"/>
          <a:ext cx="889000" cy="2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10770</xdr:rowOff>
    </xdr:from>
    <xdr:to>
      <xdr:col>76</xdr:col>
      <xdr:colOff>114300</xdr:colOff>
      <xdr:row>99</xdr:row>
      <xdr:rowOff>30735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984320"/>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124270</xdr:rowOff>
    </xdr:from>
    <xdr:to>
      <xdr:col>71</xdr:col>
      <xdr:colOff>177800</xdr:colOff>
      <xdr:row>99</xdr:row>
      <xdr:rowOff>10770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926370"/>
          <a:ext cx="8890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150679</xdr:rowOff>
    </xdr:from>
    <xdr:to>
      <xdr:col>85</xdr:col>
      <xdr:colOff>177800</xdr:colOff>
      <xdr:row>99</xdr:row>
      <xdr:rowOff>80829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65606</xdr:rowOff>
    </xdr:from>
    <xdr:ext cx="378565"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7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129667</xdr:rowOff>
    </xdr:from>
    <xdr:to>
      <xdr:col>81</xdr:col>
      <xdr:colOff>101600</xdr:colOff>
      <xdr:row>99</xdr:row>
      <xdr:rowOff>59817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3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50944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2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151385</xdr:rowOff>
    </xdr:from>
    <xdr:to>
      <xdr:col>76</xdr:col>
      <xdr:colOff>165100</xdr:colOff>
      <xdr:row>99</xdr:row>
      <xdr:rowOff>81535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72662</xdr:rowOff>
    </xdr:from>
    <xdr:ext cx="378565"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3017" y="17046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131420</xdr:rowOff>
    </xdr:from>
    <xdr:to>
      <xdr:col>72</xdr:col>
      <xdr:colOff>38100</xdr:colOff>
      <xdr:row>99</xdr:row>
      <xdr:rowOff>61570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3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52697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2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73470</xdr:rowOff>
    </xdr:from>
    <xdr:to>
      <xdr:col>67</xdr:col>
      <xdr:colOff>101600</xdr:colOff>
      <xdr:row>99</xdr:row>
      <xdr:rowOff>3620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8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166197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696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149334</xdr:rowOff>
    </xdr:from>
    <xdr:to>
      <xdr:col>116</xdr:col>
      <xdr:colOff>63500</xdr:colOff>
      <xdr:row>38</xdr:row>
      <xdr:rowOff>39443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321534"/>
          <a:ext cx="838200" cy="23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149334</xdr:rowOff>
    </xdr:from>
    <xdr:to>
      <xdr:col>111</xdr:col>
      <xdr:colOff>177800</xdr:colOff>
      <xdr:row>38</xdr:row>
      <xdr:rowOff>32095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321534"/>
          <a:ext cx="889000" cy="2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167949</xdr:rowOff>
    </xdr:from>
    <xdr:to>
      <xdr:col>107</xdr:col>
      <xdr:colOff>50800</xdr:colOff>
      <xdr:row>38</xdr:row>
      <xdr:rowOff>32095</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11599"/>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167949</xdr:rowOff>
    </xdr:from>
    <xdr:to>
      <xdr:col>102</xdr:col>
      <xdr:colOff>114300</xdr:colOff>
      <xdr:row>38</xdr:row>
      <xdr:rowOff>15277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8656300" y="6511599"/>
          <a:ext cx="889000" cy="1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160093</xdr:rowOff>
    </xdr:from>
    <xdr:to>
      <xdr:col>116</xdr:col>
      <xdr:colOff>114300</xdr:colOff>
      <xdr:row>38</xdr:row>
      <xdr:rowOff>90243</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50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11520</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35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98534</xdr:rowOff>
    </xdr:from>
    <xdr:to>
      <xdr:col>112</xdr:col>
      <xdr:colOff>38100</xdr:colOff>
      <xdr:row>37</xdr:row>
      <xdr:rowOff>28684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45211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04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152745</xdr:rowOff>
    </xdr:from>
    <xdr:to>
      <xdr:col>107</xdr:col>
      <xdr:colOff>101600</xdr:colOff>
      <xdr:row>38</xdr:row>
      <xdr:rowOff>82894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963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99422</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27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117148</xdr:rowOff>
    </xdr:from>
    <xdr:to>
      <xdr:col>102</xdr:col>
      <xdr:colOff>165100</xdr:colOff>
      <xdr:row>38</xdr:row>
      <xdr:rowOff>47298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63825</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135926</xdr:rowOff>
    </xdr:from>
    <xdr:to>
      <xdr:col>98</xdr:col>
      <xdr:colOff>38100</xdr:colOff>
      <xdr:row>38</xdr:row>
      <xdr:rowOff>66077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82603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2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156159</xdr:rowOff>
    </xdr:from>
    <xdr:to>
      <xdr:col>116</xdr:col>
      <xdr:colOff>63500</xdr:colOff>
      <xdr:row>57</xdr:row>
      <xdr:rowOff>156388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9928809"/>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156083</xdr:rowOff>
    </xdr:from>
    <xdr:to>
      <xdr:col>111</xdr:col>
      <xdr:colOff>177800</xdr:colOff>
      <xdr:row>57</xdr:row>
      <xdr:rowOff>156388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28733"/>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156007</xdr:rowOff>
    </xdr:from>
    <xdr:to>
      <xdr:col>107</xdr:col>
      <xdr:colOff>50800</xdr:colOff>
      <xdr:row>57</xdr:row>
      <xdr:rowOff>156083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28657"/>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155397</xdr:rowOff>
    </xdr:from>
    <xdr:to>
      <xdr:col>102</xdr:col>
      <xdr:colOff>114300</xdr:colOff>
      <xdr:row>57</xdr:row>
      <xdr:rowOff>156007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28047"/>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105359</xdr:rowOff>
    </xdr:from>
    <xdr:to>
      <xdr:col>116</xdr:col>
      <xdr:colOff>114300</xdr:colOff>
      <xdr:row>58</xdr:row>
      <xdr:rowOff>35509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87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128236</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729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105588</xdr:rowOff>
    </xdr:from>
    <xdr:to>
      <xdr:col>112</xdr:col>
      <xdr:colOff>38100</xdr:colOff>
      <xdr:row>58</xdr:row>
      <xdr:rowOff>35738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87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52265</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65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105283</xdr:rowOff>
    </xdr:from>
    <xdr:to>
      <xdr:col>107</xdr:col>
      <xdr:colOff>101600</xdr:colOff>
      <xdr:row>58</xdr:row>
      <xdr:rowOff>35433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87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51960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65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105207</xdr:rowOff>
    </xdr:from>
    <xdr:to>
      <xdr:col>102</xdr:col>
      <xdr:colOff>165100</xdr:colOff>
      <xdr:row>58</xdr:row>
      <xdr:rowOff>35357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87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51884</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6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104597</xdr:rowOff>
    </xdr:from>
    <xdr:to>
      <xdr:col>98</xdr:col>
      <xdr:colOff>38100</xdr:colOff>
      <xdr:row>58</xdr:row>
      <xdr:rowOff>34747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87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51274</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65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73216</xdr:rowOff>
    </xdr:from>
    <xdr:to>
      <xdr:col>116</xdr:col>
      <xdr:colOff>63500</xdr:colOff>
      <xdr:row>75</xdr:row>
      <xdr:rowOff>116001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931966"/>
          <a:ext cx="838200" cy="4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51003</xdr:rowOff>
    </xdr:from>
    <xdr:to>
      <xdr:col>111</xdr:col>
      <xdr:colOff>177800</xdr:colOff>
      <xdr:row>75</xdr:row>
      <xdr:rowOff>116001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909753"/>
          <a:ext cx="889000" cy="6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51003</xdr:rowOff>
    </xdr:from>
    <xdr:to>
      <xdr:col>107</xdr:col>
      <xdr:colOff>50800</xdr:colOff>
      <xdr:row>75</xdr:row>
      <xdr:rowOff>140767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09753"/>
          <a:ext cx="889000" cy="8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140767</xdr:rowOff>
    </xdr:from>
    <xdr:to>
      <xdr:col>102</xdr:col>
      <xdr:colOff>114300</xdr:colOff>
      <xdr:row>76</xdr:row>
      <xdr:rowOff>11418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99517"/>
          <a:ext cx="8890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22416</xdr:rowOff>
    </xdr:from>
    <xdr:to>
      <xdr:col>116</xdr:col>
      <xdr:colOff>114300</xdr:colOff>
      <xdr:row>75</xdr:row>
      <xdr:rowOff>124016</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45293</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65201</xdr:rowOff>
    </xdr:from>
    <xdr:to>
      <xdr:col>112</xdr:col>
      <xdr:colOff>38100</xdr:colOff>
      <xdr:row>75</xdr:row>
      <xdr:rowOff>166802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9239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157929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301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203</xdr:rowOff>
    </xdr:from>
    <xdr:to>
      <xdr:col>107</xdr:col>
      <xdr:colOff>101600</xdr:colOff>
      <xdr:row>75</xdr:row>
      <xdr:rowOff>101803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92930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89967</xdr:rowOff>
    </xdr:from>
    <xdr:to>
      <xdr:col>102</xdr:col>
      <xdr:colOff>165100</xdr:colOff>
      <xdr:row>76</xdr:row>
      <xdr:rowOff>20117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4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11244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132067</xdr:rowOff>
    </xdr:from>
    <xdr:to>
      <xdr:col>98</xdr:col>
      <xdr:colOff>38100</xdr:colOff>
      <xdr:row>76</xdr:row>
      <xdr:rowOff>62216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90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53345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482,368</a:t>
          </a:r>
          <a:r>
            <a:rPr kumimoji="1" lang="ja-JP" altLang="en-US" sz="1300">
              <a:latin typeface="ＭＳ Ｐゴシック" panose="020B0600070205080204" pitchFamily="50" charset="-128"/>
              <a:ea typeface="ＭＳ Ｐゴシック" panose="020B0600070205080204" pitchFamily="50" charset="-128"/>
            </a:rPr>
            <a:t>円であり、昨年度と比べ</a:t>
          </a:r>
          <a:r>
            <a:rPr kumimoji="1" lang="en-US" altLang="ja-JP" sz="1300">
              <a:latin typeface="ＭＳ Ｐゴシック" panose="020B0600070205080204" pitchFamily="50" charset="-128"/>
              <a:ea typeface="ＭＳ Ｐゴシック" panose="020B0600070205080204" pitchFamily="50" charset="-128"/>
            </a:rPr>
            <a:t>125,149</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回大きく数値が変わったのは、補助費等、普通建設事業費（うち新規整備）及び普通建設事業費（うち更新整備）である。補助費等は、特別定額給付金の給付を実施したため、昨年度と比べ大幅な増加となった。普通建設事業費（うち新規整備）については、前年度に大規模な事業（小中学校や幼稚園の空調設備設置工事）があり、それが完了したことで、数値が減少した。普通建設事業費（うち更新整備）については、市民体育館の大規模改修工事や冨士見中学校の大規模改造工事を実施した関係で、昨年度と比べ数値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物件費については、新型コロナウイルス感染症の対応に要した経費がかさんだこともあり、近年の上昇幅よりも大きな増加となった。また、公債費については、大型の事業の償還開始等により、昨年度よりも増加ぞうかぞした。維持補修費、扶助費及び積立金については、類似団体内順位が下位であり、昨年度と同様の傾向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千葉県茂原市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88,280
86,902
99.92
43,540,137
42,583,484
737,477
18,752,687
40,007,152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72949</xdr:rowOff>
    </xdr:from>
    <xdr:to>
      <xdr:col>24</xdr:col>
      <xdr:colOff>63500</xdr:colOff>
      <xdr:row>36</xdr:row>
      <xdr:rowOff>75692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245149"/>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20371</xdr:rowOff>
    </xdr:from>
    <xdr:to>
      <xdr:col>19</xdr:col>
      <xdr:colOff>177800</xdr:colOff>
      <xdr:row>36</xdr:row>
      <xdr:rowOff>72949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2571"/>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20371</xdr:rowOff>
    </xdr:from>
    <xdr:to>
      <xdr:col>15</xdr:col>
      <xdr:colOff>50800</xdr:colOff>
      <xdr:row>36</xdr:row>
      <xdr:rowOff>33630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92571"/>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8026</xdr:rowOff>
    </xdr:from>
    <xdr:to>
      <xdr:col>10</xdr:col>
      <xdr:colOff>114300</xdr:colOff>
      <xdr:row>36</xdr:row>
      <xdr:rowOff>33630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80226"/>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24892</xdr:rowOff>
    </xdr:from>
    <xdr:to>
      <xdr:col>24</xdr:col>
      <xdr:colOff>114300</xdr:colOff>
      <xdr:row>36</xdr:row>
      <xdr:rowOff>126492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3319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22149</xdr:rowOff>
    </xdr:from>
    <xdr:to>
      <xdr:col>20</xdr:col>
      <xdr:colOff>38100</xdr:colOff>
      <xdr:row>36</xdr:row>
      <xdr:rowOff>123749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114876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141021</xdr:rowOff>
    </xdr:from>
    <xdr:to>
      <xdr:col>15</xdr:col>
      <xdr:colOff>101600</xdr:colOff>
      <xdr:row>36</xdr:row>
      <xdr:rowOff>71171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4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62298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154280</xdr:rowOff>
    </xdr:from>
    <xdr:to>
      <xdr:col>10</xdr:col>
      <xdr:colOff>165100</xdr:colOff>
      <xdr:row>36</xdr:row>
      <xdr:rowOff>84430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75557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128676</xdr:rowOff>
    </xdr:from>
    <xdr:to>
      <xdr:col>6</xdr:col>
      <xdr:colOff>38100</xdr:colOff>
      <xdr:row>36</xdr:row>
      <xdr:rowOff>58826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49953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65281</xdr:rowOff>
    </xdr:from>
    <xdr:to>
      <xdr:col>24</xdr:col>
      <xdr:colOff>63500</xdr:colOff>
      <xdr:row>58</xdr:row>
      <xdr:rowOff>40344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323581"/>
          <a:ext cx="838200" cy="66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40344</xdr:rowOff>
    </xdr:from>
    <xdr:to>
      <xdr:col>19</xdr:col>
      <xdr:colOff>177800</xdr:colOff>
      <xdr:row>58</xdr:row>
      <xdr:rowOff>51506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984444"/>
          <a:ext cx="889000" cy="1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47372</xdr:rowOff>
    </xdr:from>
    <xdr:to>
      <xdr:col>15</xdr:col>
      <xdr:colOff>50800</xdr:colOff>
      <xdr:row>58</xdr:row>
      <xdr:rowOff>51506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1472"/>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28927</xdr:rowOff>
    </xdr:from>
    <xdr:to>
      <xdr:col>10</xdr:col>
      <xdr:colOff>114300</xdr:colOff>
      <xdr:row>58</xdr:row>
      <xdr:rowOff>47372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73027"/>
          <a:ext cx="889000" cy="1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14481</xdr:rowOff>
    </xdr:from>
    <xdr:to>
      <xdr:col>24</xdr:col>
      <xdr:colOff>114300</xdr:colOff>
      <xdr:row>54</xdr:row>
      <xdr:rowOff>116081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7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100858</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8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160994</xdr:rowOff>
    </xdr:from>
    <xdr:to>
      <xdr:col>20</xdr:col>
      <xdr:colOff>38100</xdr:colOff>
      <xdr:row>58</xdr:row>
      <xdr:rowOff>91144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3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82271</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2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706</xdr:rowOff>
    </xdr:from>
    <xdr:to>
      <xdr:col>15</xdr:col>
      <xdr:colOff>101600</xdr:colOff>
      <xdr:row>58</xdr:row>
      <xdr:rowOff>102306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4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93433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168022</xdr:rowOff>
    </xdr:from>
    <xdr:to>
      <xdr:col>10</xdr:col>
      <xdr:colOff>165100</xdr:colOff>
      <xdr:row>58</xdr:row>
      <xdr:rowOff>98172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89299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3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149577</xdr:rowOff>
    </xdr:from>
    <xdr:to>
      <xdr:col>6</xdr:col>
      <xdr:colOff>38100</xdr:colOff>
      <xdr:row>58</xdr:row>
      <xdr:rowOff>79727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70854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110581</xdr:rowOff>
    </xdr:from>
    <xdr:to>
      <xdr:col>24</xdr:col>
      <xdr:colOff>63500</xdr:colOff>
      <xdr:row>77</xdr:row>
      <xdr:rowOff>24954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40781"/>
          <a:ext cx="838200" cy="8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24954</xdr:rowOff>
    </xdr:from>
    <xdr:to>
      <xdr:col>19</xdr:col>
      <xdr:colOff>177800</xdr:colOff>
      <xdr:row>77</xdr:row>
      <xdr:rowOff>97768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26604"/>
          <a:ext cx="889000" cy="7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87133</xdr:rowOff>
    </xdr:from>
    <xdr:to>
      <xdr:col>15</xdr:col>
      <xdr:colOff>50800</xdr:colOff>
      <xdr:row>77</xdr:row>
      <xdr:rowOff>97768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88783"/>
          <a:ext cx="889000" cy="1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87133</xdr:rowOff>
    </xdr:from>
    <xdr:to>
      <xdr:col>10</xdr:col>
      <xdr:colOff>114300</xdr:colOff>
      <xdr:row>77</xdr:row>
      <xdr:rowOff>135879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88783"/>
          <a:ext cx="889000" cy="4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59781</xdr:rowOff>
    </xdr:from>
    <xdr:to>
      <xdr:col>24</xdr:col>
      <xdr:colOff>114300</xdr:colOff>
      <xdr:row>76</xdr:row>
      <xdr:rowOff>161381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8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38208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145604</xdr:rowOff>
    </xdr:from>
    <xdr:to>
      <xdr:col>20</xdr:col>
      <xdr:colOff>38100</xdr:colOff>
      <xdr:row>77</xdr:row>
      <xdr:rowOff>75754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66881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68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46968</xdr:rowOff>
    </xdr:from>
    <xdr:to>
      <xdr:col>15</xdr:col>
      <xdr:colOff>101600</xdr:colOff>
      <xdr:row>77</xdr:row>
      <xdr:rowOff>148568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2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139695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3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36333</xdr:rowOff>
    </xdr:from>
    <xdr:to>
      <xdr:col>10</xdr:col>
      <xdr:colOff>165100</xdr:colOff>
      <xdr:row>77</xdr:row>
      <xdr:rowOff>137933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129060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3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85079</xdr:rowOff>
    </xdr:from>
    <xdr:to>
      <xdr:col>6</xdr:col>
      <xdr:colOff>38100</xdr:colOff>
      <xdr:row>78</xdr:row>
      <xdr:rowOff>15229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79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116078</xdr:rowOff>
    </xdr:from>
    <xdr:to>
      <xdr:col>24</xdr:col>
      <xdr:colOff>63500</xdr:colOff>
      <xdr:row>96</xdr:row>
      <xdr:rowOff>166129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575278"/>
          <a:ext cx="838200" cy="5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116078</xdr:rowOff>
    </xdr:from>
    <xdr:to>
      <xdr:col>19</xdr:col>
      <xdr:colOff>177800</xdr:colOff>
      <xdr:row>97</xdr:row>
      <xdr:rowOff>16015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575278"/>
          <a:ext cx="889000" cy="7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16015</xdr:rowOff>
    </xdr:from>
    <xdr:to>
      <xdr:col>15</xdr:col>
      <xdr:colOff>50800</xdr:colOff>
      <xdr:row>97</xdr:row>
      <xdr:rowOff>24461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646665"/>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56836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24461</xdr:rowOff>
    </xdr:from>
    <xdr:to>
      <xdr:col>10</xdr:col>
      <xdr:colOff>114300</xdr:colOff>
      <xdr:row>97</xdr:row>
      <xdr:rowOff>55880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655111"/>
          <a:ext cx="8890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115329</xdr:rowOff>
    </xdr:from>
    <xdr:to>
      <xdr:col>24</xdr:col>
      <xdr:colOff>114300</xdr:colOff>
      <xdr:row>97</xdr:row>
      <xdr:rowOff>45479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93756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65278</xdr:rowOff>
    </xdr:from>
    <xdr:to>
      <xdr:col>20</xdr:col>
      <xdr:colOff>38100</xdr:colOff>
      <xdr:row>96</xdr:row>
      <xdr:rowOff>166878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11955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9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136665</xdr:rowOff>
    </xdr:from>
    <xdr:to>
      <xdr:col>15</xdr:col>
      <xdr:colOff>101600</xdr:colOff>
      <xdr:row>97</xdr:row>
      <xdr:rowOff>66815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9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57942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8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145111</xdr:rowOff>
    </xdr:from>
    <xdr:to>
      <xdr:col>10</xdr:col>
      <xdr:colOff>165100</xdr:colOff>
      <xdr:row>97</xdr:row>
      <xdr:rowOff>75261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0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9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5080</xdr:rowOff>
    </xdr:from>
    <xdr:to>
      <xdr:col>6</xdr:col>
      <xdr:colOff>38100</xdr:colOff>
      <xdr:row>97</xdr:row>
      <xdr:rowOff>106680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97807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72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133234</xdr:rowOff>
    </xdr:from>
    <xdr:to>
      <xdr:col>55</xdr:col>
      <xdr:colOff>0</xdr:colOff>
      <xdr:row>58</xdr:row>
      <xdr:rowOff>60833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9905884"/>
          <a:ext cx="838200" cy="9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57404</xdr:rowOff>
    </xdr:from>
    <xdr:to>
      <xdr:col>50</xdr:col>
      <xdr:colOff>114300</xdr:colOff>
      <xdr:row>58</xdr:row>
      <xdr:rowOff>60833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00150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26412</xdr:rowOff>
    </xdr:from>
    <xdr:to>
      <xdr:col>45</xdr:col>
      <xdr:colOff>177800</xdr:colOff>
      <xdr:row>58</xdr:row>
      <xdr:rowOff>57404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970512"/>
          <a:ext cx="8890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160405</xdr:rowOff>
    </xdr:from>
    <xdr:to>
      <xdr:col>41</xdr:col>
      <xdr:colOff>50800</xdr:colOff>
      <xdr:row>58</xdr:row>
      <xdr:rowOff>26412</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9933055"/>
          <a:ext cx="889000" cy="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82434</xdr:rowOff>
    </xdr:from>
    <xdr:to>
      <xdr:col>55</xdr:col>
      <xdr:colOff>50800</xdr:colOff>
      <xdr:row>58</xdr:row>
      <xdr:rowOff>12584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85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105311</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70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10033</xdr:rowOff>
    </xdr:from>
    <xdr:to>
      <xdr:col>50</xdr:col>
      <xdr:colOff>165100</xdr:colOff>
      <xdr:row>58</xdr:row>
      <xdr:rowOff>111633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95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128160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972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6604</xdr:rowOff>
    </xdr:from>
    <xdr:to>
      <xdr:col>46</xdr:col>
      <xdr:colOff>38100</xdr:colOff>
      <xdr:row>58</xdr:row>
      <xdr:rowOff>108204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95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124731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972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147062</xdr:rowOff>
    </xdr:from>
    <xdr:to>
      <xdr:col>41</xdr:col>
      <xdr:colOff>101600</xdr:colOff>
      <xdr:row>58</xdr:row>
      <xdr:rowOff>77212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91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93739</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969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109605</xdr:rowOff>
    </xdr:from>
    <xdr:to>
      <xdr:col>36</xdr:col>
      <xdr:colOff>165100</xdr:colOff>
      <xdr:row>58</xdr:row>
      <xdr:rowOff>39755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8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56282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9657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96997</xdr:rowOff>
    </xdr:from>
    <xdr:to>
      <xdr:col>55</xdr:col>
      <xdr:colOff>0</xdr:colOff>
      <xdr:row>77</xdr:row>
      <xdr:rowOff>130967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98647"/>
          <a:ext cx="838200" cy="3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93889</xdr:rowOff>
    </xdr:from>
    <xdr:to>
      <xdr:col>50</xdr:col>
      <xdr:colOff>114300</xdr:colOff>
      <xdr:row>77</xdr:row>
      <xdr:rowOff>130967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95539"/>
          <a:ext cx="889000" cy="3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100290</xdr:rowOff>
    </xdr:from>
    <xdr:to>
      <xdr:col>45</xdr:col>
      <xdr:colOff>177800</xdr:colOff>
      <xdr:row>77</xdr:row>
      <xdr:rowOff>93889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130490"/>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100290</xdr:rowOff>
    </xdr:from>
    <xdr:to>
      <xdr:col>41</xdr:col>
      <xdr:colOff>50800</xdr:colOff>
      <xdr:row>76</xdr:row>
      <xdr:rowOff>151016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130490"/>
          <a:ext cx="889000" cy="5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46197</xdr:rowOff>
    </xdr:from>
    <xdr:to>
      <xdr:col>55</xdr:col>
      <xdr:colOff>50800</xdr:colOff>
      <xdr:row>77</xdr:row>
      <xdr:rowOff>147797</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4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24624</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26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80167</xdr:rowOff>
    </xdr:from>
    <xdr:to>
      <xdr:col>50</xdr:col>
      <xdr:colOff>165100</xdr:colOff>
      <xdr:row>78</xdr:row>
      <xdr:rowOff>10317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8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26844</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05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43089</xdr:rowOff>
    </xdr:from>
    <xdr:to>
      <xdr:col>46</xdr:col>
      <xdr:colOff>38100</xdr:colOff>
      <xdr:row>77</xdr:row>
      <xdr:rowOff>144689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4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161216</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01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49490</xdr:rowOff>
    </xdr:from>
    <xdr:to>
      <xdr:col>41</xdr:col>
      <xdr:colOff>101600</xdr:colOff>
      <xdr:row>76</xdr:row>
      <xdr:rowOff>151090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7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167616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85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100216</xdr:rowOff>
    </xdr:from>
    <xdr:to>
      <xdr:col>36</xdr:col>
      <xdr:colOff>165100</xdr:colOff>
      <xdr:row>77</xdr:row>
      <xdr:rowOff>30366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3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46893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104953</xdr:rowOff>
    </xdr:from>
    <xdr:to>
      <xdr:col>55</xdr:col>
      <xdr:colOff>0</xdr:colOff>
      <xdr:row>96</xdr:row>
      <xdr:rowOff>137224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64153"/>
          <a:ext cx="838200" cy="3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137224</xdr:rowOff>
    </xdr:from>
    <xdr:to>
      <xdr:col>50</xdr:col>
      <xdr:colOff>114300</xdr:colOff>
      <xdr:row>96</xdr:row>
      <xdr:rowOff>161277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96424"/>
          <a:ext cx="889000" cy="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161277</xdr:rowOff>
    </xdr:from>
    <xdr:to>
      <xdr:col>45</xdr:col>
      <xdr:colOff>177800</xdr:colOff>
      <xdr:row>97</xdr:row>
      <xdr:rowOff>33452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20477"/>
          <a:ext cx="889000" cy="4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6235</xdr:rowOff>
    </xdr:from>
    <xdr:to>
      <xdr:col>41</xdr:col>
      <xdr:colOff>50800</xdr:colOff>
      <xdr:row>97</xdr:row>
      <xdr:rowOff>33452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636885"/>
          <a:ext cx="889000" cy="2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54153</xdr:rowOff>
    </xdr:from>
    <xdr:to>
      <xdr:col>55</xdr:col>
      <xdr:colOff>50800</xdr:colOff>
      <xdr:row>96</xdr:row>
      <xdr:rowOff>155753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32580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86424</xdr:rowOff>
    </xdr:from>
    <xdr:to>
      <xdr:col>50</xdr:col>
      <xdr:colOff>165100</xdr:colOff>
      <xdr:row>97</xdr:row>
      <xdr:rowOff>16574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7701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110477</xdr:rowOff>
    </xdr:from>
    <xdr:to>
      <xdr:col>46</xdr:col>
      <xdr:colOff>38100</xdr:colOff>
      <xdr:row>97</xdr:row>
      <xdr:rowOff>40627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31754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154102</xdr:rowOff>
    </xdr:from>
    <xdr:to>
      <xdr:col>41</xdr:col>
      <xdr:colOff>101600</xdr:colOff>
      <xdr:row>97</xdr:row>
      <xdr:rowOff>84252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1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75379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126885</xdr:rowOff>
    </xdr:from>
    <xdr:to>
      <xdr:col>36</xdr:col>
      <xdr:colOff>165100</xdr:colOff>
      <xdr:row>97</xdr:row>
      <xdr:rowOff>57035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8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48162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7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78607</xdr:rowOff>
    </xdr:from>
    <xdr:to>
      <xdr:col>85</xdr:col>
      <xdr:colOff>127000</xdr:colOff>
      <xdr:row>35</xdr:row>
      <xdr:rowOff>159074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079357"/>
          <a:ext cx="8382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62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159074</xdr:rowOff>
    </xdr:from>
    <xdr:to>
      <xdr:col>81</xdr:col>
      <xdr:colOff>50800</xdr:colOff>
      <xdr:row>36</xdr:row>
      <xdr:rowOff>50260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159824"/>
          <a:ext cx="8890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129677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30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50260</xdr:rowOff>
    </xdr:from>
    <xdr:to>
      <xdr:col>76</xdr:col>
      <xdr:colOff>114300</xdr:colOff>
      <xdr:row>36</xdr:row>
      <xdr:rowOff>71520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222460"/>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71520</xdr:rowOff>
    </xdr:from>
    <xdr:to>
      <xdr:col>71</xdr:col>
      <xdr:colOff>177800</xdr:colOff>
      <xdr:row>36</xdr:row>
      <xdr:rowOff>88208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243720"/>
          <a:ext cx="8890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27807</xdr:rowOff>
    </xdr:from>
    <xdr:to>
      <xdr:col>85</xdr:col>
      <xdr:colOff>177800</xdr:colOff>
      <xdr:row>35</xdr:row>
      <xdr:rowOff>129407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0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50684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58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108274</xdr:rowOff>
    </xdr:from>
    <xdr:to>
      <xdr:col>81</xdr:col>
      <xdr:colOff>101600</xdr:colOff>
      <xdr:row>36</xdr:row>
      <xdr:rowOff>38424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10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54951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588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170910</xdr:rowOff>
    </xdr:from>
    <xdr:to>
      <xdr:col>76</xdr:col>
      <xdr:colOff>165100</xdr:colOff>
      <xdr:row>36</xdr:row>
      <xdr:rowOff>101060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117587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4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20720</xdr:rowOff>
    </xdr:from>
    <xdr:to>
      <xdr:col>72</xdr:col>
      <xdr:colOff>38100</xdr:colOff>
      <xdr:row>36</xdr:row>
      <xdr:rowOff>122320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9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138847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6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37408</xdr:rowOff>
    </xdr:from>
    <xdr:to>
      <xdr:col>67</xdr:col>
      <xdr:colOff>101600</xdr:colOff>
      <xdr:row>36</xdr:row>
      <xdr:rowOff>139008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0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155535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98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121450</xdr:rowOff>
    </xdr:from>
    <xdr:to>
      <xdr:col>85</xdr:col>
      <xdr:colOff>127000</xdr:colOff>
      <xdr:row>55</xdr:row>
      <xdr:rowOff>124746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379750"/>
          <a:ext cx="838200" cy="17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124746</xdr:rowOff>
    </xdr:from>
    <xdr:to>
      <xdr:col>81</xdr:col>
      <xdr:colOff>50800</xdr:colOff>
      <xdr:row>58</xdr:row>
      <xdr:rowOff>21152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554496"/>
          <a:ext cx="889000" cy="4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107467</xdr:rowOff>
    </xdr:from>
    <xdr:to>
      <xdr:col>76</xdr:col>
      <xdr:colOff>114300</xdr:colOff>
      <xdr:row>58</xdr:row>
      <xdr:rowOff>21152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880117"/>
          <a:ext cx="889000" cy="8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6354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107467</xdr:rowOff>
    </xdr:from>
    <xdr:to>
      <xdr:col>71</xdr:col>
      <xdr:colOff>177800</xdr:colOff>
      <xdr:row>58</xdr:row>
      <xdr:rowOff>84360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880117"/>
          <a:ext cx="889000" cy="1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70650</xdr:rowOff>
    </xdr:from>
    <xdr:to>
      <xdr:col>85</xdr:col>
      <xdr:colOff>177800</xdr:colOff>
      <xdr:row>55</xdr:row>
      <xdr:rowOff>800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32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93527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18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73946</xdr:rowOff>
    </xdr:from>
    <xdr:to>
      <xdr:col>81</xdr:col>
      <xdr:colOff>101600</xdr:colOff>
      <xdr:row>56</xdr:row>
      <xdr:rowOff>4096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20623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2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141802</xdr:rowOff>
    </xdr:from>
    <xdr:to>
      <xdr:col>76</xdr:col>
      <xdr:colOff>165100</xdr:colOff>
      <xdr:row>58</xdr:row>
      <xdr:rowOff>71952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1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63079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0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56667</xdr:rowOff>
    </xdr:from>
    <xdr:to>
      <xdr:col>72</xdr:col>
      <xdr:colOff>38100</xdr:colOff>
      <xdr:row>57</xdr:row>
      <xdr:rowOff>158267</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149394</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2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33560</xdr:rowOff>
    </xdr:from>
    <xdr:to>
      <xdr:col>67</xdr:col>
      <xdr:colOff>101600</xdr:colOff>
      <xdr:row>58</xdr:row>
      <xdr:rowOff>135160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126287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8255</xdr:rowOff>
    </xdr:from>
    <xdr:to>
      <xdr:col>85</xdr:col>
      <xdr:colOff>127000</xdr:colOff>
      <xdr:row>77</xdr:row>
      <xdr:rowOff>67405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209905"/>
          <a:ext cx="838200" cy="5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67555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69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8255</xdr:rowOff>
    </xdr:from>
    <xdr:to>
      <xdr:col>81</xdr:col>
      <xdr:colOff>50800</xdr:colOff>
      <xdr:row>78</xdr:row>
      <xdr:rowOff>3683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20990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164882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36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3683</xdr:rowOff>
    </xdr:from>
    <xdr:to>
      <xdr:col>76</xdr:col>
      <xdr:colOff>114300</xdr:colOff>
      <xdr:row>78</xdr:row>
      <xdr:rowOff>3911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7678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3911</xdr:rowOff>
    </xdr:from>
    <xdr:to>
      <xdr:col>71</xdr:col>
      <xdr:colOff>177800</xdr:colOff>
      <xdr:row>78</xdr:row>
      <xdr:rowOff>18941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77011"/>
          <a:ext cx="889000" cy="1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16605</xdr:rowOff>
    </xdr:from>
    <xdr:to>
      <xdr:col>85</xdr:col>
      <xdr:colOff>177800</xdr:colOff>
      <xdr:row>77</xdr:row>
      <xdr:rowOff>118205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21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39482</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06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128905</xdr:rowOff>
    </xdr:from>
    <xdr:to>
      <xdr:col>81</xdr:col>
      <xdr:colOff>101600</xdr:colOff>
      <xdr:row>77</xdr:row>
      <xdr:rowOff>59055</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15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75582</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293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124333</xdr:rowOff>
    </xdr:from>
    <xdr:to>
      <xdr:col>76</xdr:col>
      <xdr:colOff>165100</xdr:colOff>
      <xdr:row>78</xdr:row>
      <xdr:rowOff>54483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45610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418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124561</xdr:rowOff>
    </xdr:from>
    <xdr:to>
      <xdr:col>72</xdr:col>
      <xdr:colOff>38100</xdr:colOff>
      <xdr:row>78</xdr:row>
      <xdr:rowOff>54711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45838</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18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139591</xdr:rowOff>
    </xdr:from>
    <xdr:to>
      <xdr:col>67</xdr:col>
      <xdr:colOff>101600</xdr:colOff>
      <xdr:row>78</xdr:row>
      <xdr:rowOff>69741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4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60868</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43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129119</xdr:rowOff>
    </xdr:from>
    <xdr:to>
      <xdr:col>85</xdr:col>
      <xdr:colOff>127000</xdr:colOff>
      <xdr:row>96</xdr:row>
      <xdr:rowOff>13627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16869"/>
          <a:ext cx="838200" cy="5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122375</xdr:rowOff>
    </xdr:from>
    <xdr:to>
      <xdr:col>81</xdr:col>
      <xdr:colOff>50800</xdr:colOff>
      <xdr:row>96</xdr:row>
      <xdr:rowOff>13627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410125"/>
          <a:ext cx="889000" cy="62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88689</xdr:rowOff>
    </xdr:from>
    <xdr:to>
      <xdr:col>76</xdr:col>
      <xdr:colOff>114300</xdr:colOff>
      <xdr:row>95</xdr:row>
      <xdr:rowOff>122375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376439"/>
          <a:ext cx="889000" cy="3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88689</xdr:rowOff>
    </xdr:from>
    <xdr:to>
      <xdr:col>71</xdr:col>
      <xdr:colOff>177800</xdr:colOff>
      <xdr:row>95</xdr:row>
      <xdr:rowOff>125853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76439"/>
          <a:ext cx="889000" cy="37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78319</xdr:rowOff>
    </xdr:from>
    <xdr:to>
      <xdr:col>85</xdr:col>
      <xdr:colOff>177800</xdr:colOff>
      <xdr:row>96</xdr:row>
      <xdr:rowOff>8469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6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101196</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1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134277</xdr:rowOff>
    </xdr:from>
    <xdr:to>
      <xdr:col>81</xdr:col>
      <xdr:colOff>101600</xdr:colOff>
      <xdr:row>96</xdr:row>
      <xdr:rowOff>64427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80954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1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71575</xdr:rowOff>
    </xdr:from>
    <xdr:to>
      <xdr:col>76</xdr:col>
      <xdr:colOff>165100</xdr:colOff>
      <xdr:row>96</xdr:row>
      <xdr:rowOff>1725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5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18252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37889</xdr:rowOff>
    </xdr:from>
    <xdr:to>
      <xdr:col>72</xdr:col>
      <xdr:colOff>38100</xdr:colOff>
      <xdr:row>95</xdr:row>
      <xdr:rowOff>139489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32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156016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10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75053</xdr:rowOff>
    </xdr:from>
    <xdr:to>
      <xdr:col>67</xdr:col>
      <xdr:colOff>101600</xdr:colOff>
      <xdr:row>96</xdr:row>
      <xdr:rowOff>5203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21730</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昨年度と比べ大きく変わった項目は、総務費と教育費である。総務費は、特別定額給付金の給付を実施ししたため、昨年度と比べ大幅に増加した。また、教育費については、市民体育館の大規模改修工事や冨士見中学校の大規模改造工事等を実施した影響で、昨年度と比べ増加した。なお、農林水産業費についても、増加しているが、これは令和元年度にあった災害の被害を受けた農業施設の復旧等に係る交付金等があったため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その他、民生費については、類似団体平均を下回っているものの、近年増加傾向にある。令和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年度は、医療扶助費の増や令和元年度災害に係る住宅応急修理業務委託の実施、新型コロナウイルス感染症に係るひとり親世帯や子育て世帯に対する臨時給付費の給付等があり、昨年度と比べ増加した。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財政調整基金については、前年度の決算余剰金</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億円を編入したが、当初予算及び新型コロナウイルス感染症への対応等のため、</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憶</a:t>
          </a:r>
          <a:r>
            <a:rPr kumimoji="1" lang="en-US" altLang="ja-JP" sz="1400">
              <a:latin typeface="ＭＳ ゴシック" pitchFamily="49" charset="-128"/>
              <a:ea typeface="ＭＳ ゴシック" pitchFamily="49" charset="-128"/>
            </a:rPr>
            <a:t>8,541</a:t>
          </a:r>
          <a:r>
            <a:rPr kumimoji="1" lang="ja-JP" altLang="en-US" sz="1400">
              <a:latin typeface="ＭＳ ゴシック" pitchFamily="49" charset="-128"/>
              <a:ea typeface="ＭＳ ゴシック" pitchFamily="49" charset="-128"/>
            </a:rPr>
            <a:t>万円を取り崩したことから、昨年度よりさらに下回った。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実質単年度収支については、実質収支が令和元年度の半分以下になり、財政調整基金の取り崩しが大きかったことが影響し、大幅な数値の悪化に繋がった。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一般会計については、市税等において新型コロナウイルス感染症による影響を受けた結果、前年度と比べ黒字額が半分以下まで減少した。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それに伴い、黒字額の対標準財政規模比も大きく減少した。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また、介護保険事業会計については、保険給付費等の増があったものの、国県支出金や支払基金交付金等の増により黒字額が増加した。</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25152;&#23646;&#20840;&#20307;&#12501;&#12457;&#12523;&#12480;/5&#36001;&#25919;&#29677;/04fy/050_&#22320;&#26041;&#20844;&#20250;&#35336;/07%20&#36001;&#25919;&#29366;&#27841;&#36039;&#26009;&#38598;&#65288;&#12473;&#12488;&#12483;&#12463;&#24773;&#22577;&#65289;&#20998;&#26512;&#27396;&#12398;&#35352;&#20837;/05%20&#32080;&#21512;&#20316;&#26989;/&#12304;&#36001;&#25919;&#29366;&#27841;&#36039;&#26009;&#38598;&#12305;_122106_&#33538;&#2140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115</v>
          </cell>
          <cell r="BX51">
            <v>100.3</v>
          </cell>
          <cell r="CF51">
            <v>89.9</v>
          </cell>
          <cell r="CN51">
            <v>109.7</v>
          </cell>
          <cell r="CV51">
            <v>107.4</v>
          </cell>
        </row>
        <row r="53">
          <cell r="BP53">
            <v>60.1</v>
          </cell>
          <cell r="BX53">
            <v>61.4</v>
          </cell>
          <cell r="CF53">
            <v>63.2</v>
          </cell>
          <cell r="CN53">
            <v>64.3</v>
          </cell>
          <cell r="CV53">
            <v>65.599999999999994</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115</v>
          </cell>
          <cell r="BX73">
            <v>100.3</v>
          </cell>
          <cell r="CF73">
            <v>89.9</v>
          </cell>
          <cell r="CN73">
            <v>109.7</v>
          </cell>
          <cell r="CV73">
            <v>107.4</v>
          </cell>
        </row>
        <row r="75">
          <cell r="BP75">
            <v>10.4</v>
          </cell>
          <cell r="BX75">
            <v>10.3</v>
          </cell>
          <cell r="CF75">
            <v>10.1</v>
          </cell>
          <cell r="CN75">
            <v>9.6999999999999993</v>
          </cell>
          <cell r="CV75">
            <v>10.199999999999999</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43540137</v>
      </c>
      <c r="BO4" s="395"/>
      <c r="BP4" s="395"/>
      <c r="BQ4" s="395"/>
      <c r="BR4" s="395"/>
      <c r="BS4" s="395"/>
      <c r="BT4" s="395"/>
      <c r="BU4" s="396"/>
      <c r="BV4" s="394">
        <v>33985813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3.9</v>
      </c>
      <c r="CU4" s="401"/>
      <c r="CV4" s="401"/>
      <c r="CW4" s="401"/>
      <c r="CX4" s="401"/>
      <c r="CY4" s="401"/>
      <c r="CZ4" s="401"/>
      <c r="DA4" s="402"/>
      <c r="DB4" s="400">
        <v>8.6</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42583484</v>
      </c>
      <c r="BO5" s="432"/>
      <c r="BP5" s="432"/>
      <c r="BQ5" s="432"/>
      <c r="BR5" s="432"/>
      <c r="BS5" s="432"/>
      <c r="BT5" s="432"/>
      <c r="BU5" s="433"/>
      <c r="BV5" s="431">
        <v>31838200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99.8</v>
      </c>
      <c r="CU5" s="429"/>
      <c r="CV5" s="429"/>
      <c r="CW5" s="429"/>
      <c r="CX5" s="429"/>
      <c r="CY5" s="429"/>
      <c r="CZ5" s="429"/>
      <c r="DA5" s="430"/>
      <c r="DB5" s="428">
        <v>94.8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956653</v>
      </c>
      <c r="BO6" s="432"/>
      <c r="BP6" s="432"/>
      <c r="BQ6" s="432"/>
      <c r="BR6" s="432"/>
      <c r="BS6" s="432"/>
      <c r="BT6" s="432"/>
      <c r="BU6" s="433"/>
      <c r="BV6" s="431">
        <v>2147613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106.5</v>
      </c>
      <c r="CU6" s="469"/>
      <c r="CV6" s="469"/>
      <c r="CW6" s="469"/>
      <c r="CX6" s="469"/>
      <c r="CY6" s="469"/>
      <c r="CZ6" s="469"/>
      <c r="DA6" s="470"/>
      <c r="DB6" s="468">
        <v>102.7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94</v>
      </c>
      <c r="AV7" s="464"/>
      <c r="AW7" s="464"/>
      <c r="AX7" s="464"/>
      <c r="AY7" s="465" t="s">
        <v>105</v>
      </c>
      <c r="AZ7" s="466"/>
      <c r="BA7" s="466"/>
      <c r="BB7" s="466"/>
      <c r="BC7" s="466"/>
      <c r="BD7" s="466"/>
      <c r="BE7" s="466"/>
      <c r="BF7" s="466"/>
      <c r="BG7" s="466"/>
      <c r="BH7" s="466"/>
      <c r="BI7" s="466"/>
      <c r="BJ7" s="466"/>
      <c r="BK7" s="466"/>
      <c r="BL7" s="466"/>
      <c r="BM7" s="467"/>
      <c r="BN7" s="431">
        <v>219176</v>
      </c>
      <c r="BO7" s="432"/>
      <c r="BP7" s="432"/>
      <c r="BQ7" s="432"/>
      <c r="BR7" s="432"/>
      <c r="BS7" s="432"/>
      <c r="BT7" s="432"/>
      <c r="BU7" s="433"/>
      <c r="BV7" s="431">
        <v>588678</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18752687</v>
      </c>
      <c r="CU7" s="432"/>
      <c r="CV7" s="432"/>
      <c r="CW7" s="432"/>
      <c r="CX7" s="432"/>
      <c r="CY7" s="432"/>
      <c r="CZ7" s="432"/>
      <c r="DA7" s="433"/>
      <c r="DB7" s="431">
        <v>18140807</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737477</v>
      </c>
      <c r="BO8" s="432"/>
      <c r="BP8" s="432"/>
      <c r="BQ8" s="432"/>
      <c r="BR8" s="432"/>
      <c r="BS8" s="432"/>
      <c r="BT8" s="432"/>
      <c r="BU8" s="433"/>
      <c r="BV8" s="431">
        <v>1558935</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0.83</v>
      </c>
      <c r="CU8" s="472"/>
      <c r="CV8" s="472"/>
      <c r="CW8" s="472"/>
      <c r="CX8" s="472"/>
      <c r="CY8" s="472"/>
      <c r="CZ8" s="472"/>
      <c r="DA8" s="473"/>
      <c r="DB8" s="471">
        <v>0.83</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86782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108</v>
      </c>
      <c r="AV9" s="464"/>
      <c r="AW9" s="464"/>
      <c r="AX9" s="464"/>
      <c r="AY9" s="465" t="s">
        <v>115</v>
      </c>
      <c r="AZ9" s="466"/>
      <c r="BA9" s="466"/>
      <c r="BB9" s="466"/>
      <c r="BC9" s="466"/>
      <c r="BD9" s="466"/>
      <c r="BE9" s="466"/>
      <c r="BF9" s="466"/>
      <c r="BG9" s="466"/>
      <c r="BH9" s="466"/>
      <c r="BI9" s="466"/>
      <c r="BJ9" s="466"/>
      <c r="BK9" s="466"/>
      <c r="BL9" s="466"/>
      <c r="BM9" s="467"/>
      <c r="BN9" s="431">
        <v>-821458</v>
      </c>
      <c r="BO9" s="432"/>
      <c r="BP9" s="432"/>
      <c r="BQ9" s="432"/>
      <c r="BR9" s="432"/>
      <c r="BS9" s="432"/>
      <c r="BT9" s="432"/>
      <c r="BU9" s="433"/>
      <c r="BV9" s="431">
        <v>1301166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15.6</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89688</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16</v>
      </c>
      <c r="BO10" s="432"/>
      <c r="BP10" s="432"/>
      <c r="BQ10" s="432"/>
      <c r="BR10" s="432"/>
      <c r="BS10" s="432"/>
      <c r="BT10" s="432"/>
      <c r="BU10" s="433"/>
      <c r="BV10" s="431">
        <v>253</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125</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88280</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94</v>
      </c>
      <c r="AV12" s="464"/>
      <c r="AW12" s="464"/>
      <c r="AX12" s="464"/>
      <c r="AY12" s="465" t="s">
        <v>134</v>
      </c>
      <c r="AZ12" s="466"/>
      <c r="BA12" s="466"/>
      <c r="BB12" s="466"/>
      <c r="BC12" s="466"/>
      <c r="BD12" s="466"/>
      <c r="BE12" s="466"/>
      <c r="BF12" s="466"/>
      <c r="BG12" s="466"/>
      <c r="BH12" s="466"/>
      <c r="BI12" s="466"/>
      <c r="BJ12" s="466"/>
      <c r="BK12" s="466"/>
      <c r="BL12" s="466"/>
      <c r="BM12" s="467"/>
      <c r="BN12" s="431">
        <v>1285412</v>
      </c>
      <c r="BO12" s="432"/>
      <c r="BP12" s="432"/>
      <c r="BQ12" s="432"/>
      <c r="BR12" s="432"/>
      <c r="BS12" s="432"/>
      <c r="BT12" s="432"/>
      <c r="BU12" s="433"/>
      <c r="BV12" s="431">
        <v>1895441</v>
      </c>
      <c r="BW12" s="432"/>
      <c r="BX12" s="432"/>
      <c r="BY12" s="432"/>
      <c r="BZ12" s="432"/>
      <c r="CA12" s="432"/>
      <c r="CB12" s="432"/>
      <c r="CC12" s="433"/>
      <c r="CD12" s="434" t="s">
        <v>135</v>
      </c>
      <c r="CE12" s="435"/>
      <c r="CF12" s="435"/>
      <c r="CG12" s="435"/>
      <c r="CH12" s="435"/>
      <c r="CI12" s="435"/>
      <c r="CJ12" s="435"/>
      <c r="CK12" s="435"/>
      <c r="CL12" s="435"/>
      <c r="CM12" s="435"/>
      <c r="CN12" s="435"/>
      <c r="CO12" s="435"/>
      <c r="CP12" s="435"/>
      <c r="CQ12" s="435"/>
      <c r="CR12" s="435"/>
      <c r="CS12" s="436"/>
      <c r="CT12" s="471" t="s">
        <v>128</v>
      </c>
      <c r="CU12" s="472"/>
      <c r="CV12" s="472"/>
      <c r="CW12" s="472"/>
      <c r="CX12" s="472"/>
      <c r="CY12" s="472"/>
      <c r="CZ12" s="472"/>
      <c r="DA12" s="473"/>
      <c r="DB12" s="471" t="s">
        <v>136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137</v>
      </c>
      <c r="N13" s="523"/>
      <c r="O13" s="523"/>
      <c r="P13" s="523"/>
      <c r="Q13" s="524"/>
      <c r="R13" s="515">
        <v>86902</v>
      </c>
      <c r="S13" s="516"/>
      <c r="T13" s="516"/>
      <c r="U13" s="516"/>
      <c r="V13" s="517"/>
      <c r="W13" s="447" t="s">
        <v>138</v>
      </c>
      <c r="X13" s="448"/>
      <c r="Y13" s="448"/>
      <c r="Z13" s="448"/>
      <c r="AA13" s="448"/>
      <c r="AB13" s="438"/>
      <c r="AC13" s="482">
        <v>1298</v>
      </c>
      <c r="AD13" s="483"/>
      <c r="AE13" s="483"/>
      <c r="AF13" s="483"/>
      <c r="AG13" s="525"/>
      <c r="AH13" s="482">
        <v>1238</v>
      </c>
      <c r="AI13" s="483"/>
      <c r="AJ13" s="483"/>
      <c r="AK13" s="483"/>
      <c r="AL13" s="484"/>
      <c r="AM13" s="460" t="s">
        <v>139</v>
      </c>
      <c r="AN13" s="461"/>
      <c r="AO13" s="461"/>
      <c r="AP13" s="461"/>
      <c r="AQ13" s="461"/>
      <c r="AR13" s="461"/>
      <c r="AS13" s="461"/>
      <c r="AT13" s="462"/>
      <c r="AU13" s="463" t="s">
        <v>94</v>
      </c>
      <c r="AV13" s="464"/>
      <c r="AW13" s="464"/>
      <c r="AX13" s="464"/>
      <c r="AY13" s="465" t="s">
        <v>140</v>
      </c>
      <c r="AZ13" s="466"/>
      <c r="BA13" s="466"/>
      <c r="BB13" s="466"/>
      <c r="BC13" s="466"/>
      <c r="BD13" s="466"/>
      <c r="BE13" s="466"/>
      <c r="BF13" s="466"/>
      <c r="BG13" s="466"/>
      <c r="BH13" s="466"/>
      <c r="BI13" s="466"/>
      <c r="BJ13" s="466"/>
      <c r="BK13" s="466"/>
      <c r="BL13" s="466"/>
      <c r="BM13" s="467"/>
      <c r="BN13" s="431">
        <v>-2106854</v>
      </c>
      <c r="BO13" s="432"/>
      <c r="BP13" s="432"/>
      <c r="BQ13" s="432"/>
      <c r="BR13" s="432"/>
      <c r="BS13" s="432"/>
      <c r="BT13" s="432"/>
      <c r="BU13" s="433"/>
      <c r="BV13" s="431">
        <v>-594022</v>
      </c>
      <c r="BW13" s="432"/>
      <c r="BX13" s="432"/>
      <c r="BY13" s="432"/>
      <c r="BZ13" s="432"/>
      <c r="CA13" s="432"/>
      <c r="CB13" s="432"/>
      <c r="CC13" s="433"/>
      <c r="CD13" s="434" t="s">
        <v>141</v>
      </c>
      <c r="CE13" s="435"/>
      <c r="CF13" s="435"/>
      <c r="CG13" s="435"/>
      <c r="CH13" s="435"/>
      <c r="CI13" s="435"/>
      <c r="CJ13" s="435"/>
      <c r="CK13" s="435"/>
      <c r="CL13" s="435"/>
      <c r="CM13" s="435"/>
      <c r="CN13" s="435"/>
      <c r="CO13" s="435"/>
      <c r="CP13" s="435"/>
      <c r="CQ13" s="435"/>
      <c r="CR13" s="435"/>
      <c r="CS13" s="436"/>
      <c r="CT13" s="428">
        <v>10.199999999999999</v>
      </c>
      <c r="CU13" s="429"/>
      <c r="CV13" s="429"/>
      <c r="CW13" s="429"/>
      <c r="CX13" s="429"/>
      <c r="CY13" s="429"/>
      <c r="CZ13" s="429"/>
      <c r="DA13" s="430"/>
      <c r="DB13" s="428">
        <v>9.6999999999999993</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142</v>
      </c>
      <c r="M14" s="513"/>
      <c r="N14" s="513"/>
      <c r="O14" s="513"/>
      <c r="P14" s="513"/>
      <c r="Q14" s="514"/>
      <c r="R14" s="515">
        <v>89128</v>
      </c>
      <c r="S14" s="516"/>
      <c r="T14" s="516"/>
      <c r="U14" s="516"/>
      <c r="V14" s="517"/>
      <c r="W14" s="421"/>
      <c r="X14" s="422"/>
      <c r="Y14" s="422"/>
      <c r="Z14" s="422"/>
      <c r="AA14" s="422"/>
      <c r="AB14" s="411"/>
      <c r="AC14" s="518">
        <v>3.4</v>
      </c>
      <c r="AD14" s="519"/>
      <c r="AE14" s="519"/>
      <c r="AF14" s="519"/>
      <c r="AG14" s="520"/>
      <c r="AH14" s="518">
        <v>3</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143</v>
      </c>
      <c r="CE14" s="527"/>
      <c r="CF14" s="527"/>
      <c r="CG14" s="527"/>
      <c r="CH14" s="527"/>
      <c r="CI14" s="527"/>
      <c r="CJ14" s="527"/>
      <c r="CK14" s="527"/>
      <c r="CL14" s="527"/>
      <c r="CM14" s="527"/>
      <c r="CN14" s="527"/>
      <c r="CO14" s="527"/>
      <c r="CP14" s="527"/>
      <c r="CQ14" s="527"/>
      <c r="CR14" s="527"/>
      <c r="CS14" s="528"/>
      <c r="CT14" s="529">
        <v>107.4</v>
      </c>
      <c r="CU14" s="530"/>
      <c r="CV14" s="530"/>
      <c r="CW14" s="530"/>
      <c r="CX14" s="530"/>
      <c r="CY14" s="530"/>
      <c r="CZ14" s="530"/>
      <c r="DA14" s="531"/>
      <c r="DB14" s="529">
        <v>109.7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137</v>
      </c>
      <c r="N15" s="523"/>
      <c r="O15" s="523"/>
      <c r="P15" s="523"/>
      <c r="Q15" s="524"/>
      <c r="R15" s="515">
        <v>87695</v>
      </c>
      <c r="S15" s="516"/>
      <c r="T15" s="516"/>
      <c r="U15" s="516"/>
      <c r="V15" s="517"/>
      <c r="W15" s="447" t="s">
        <v>144</v>
      </c>
      <c r="X15" s="448"/>
      <c r="Y15" s="448"/>
      <c r="Z15" s="448"/>
      <c r="AA15" s="448"/>
      <c r="AB15" s="438"/>
      <c r="AC15" s="482">
        <v>10430</v>
      </c>
      <c r="AD15" s="483"/>
      <c r="AE15" s="483"/>
      <c r="AF15" s="483"/>
      <c r="AG15" s="525"/>
      <c r="AH15" s="482">
        <v>11661</v>
      </c>
      <c r="AI15" s="483"/>
      <c r="AJ15" s="483"/>
      <c r="AK15" s="483"/>
      <c r="AL15" s="484"/>
      <c r="AM15" s="460"/>
      <c r="AN15" s="461"/>
      <c r="AO15" s="461"/>
      <c r="AP15" s="461"/>
      <c r="AQ15" s="461"/>
      <c r="AR15" s="461"/>
      <c r="AS15" s="461"/>
      <c r="AT15" s="462"/>
      <c r="AU15" s="463"/>
      <c r="AV15" s="464"/>
      <c r="AW15" s="464"/>
      <c r="AX15" s="464"/>
      <c r="AY15" s="391" t="s">
        <v>145</v>
      </c>
      <c r="AZ15" s="392"/>
      <c r="BA15" s="392"/>
      <c r="BB15" s="392"/>
      <c r="BC15" s="392"/>
      <c r="BD15" s="392"/>
      <c r="BE15" s="392"/>
      <c r="BF15" s="392"/>
      <c r="BG15" s="392"/>
      <c r="BH15" s="392"/>
      <c r="BI15" s="392"/>
      <c r="BJ15" s="392"/>
      <c r="BK15" s="392"/>
      <c r="BL15" s="392"/>
      <c r="BM15" s="393"/>
      <c r="BN15" s="394">
        <v>11954236</v>
      </c>
      <c r="BO15" s="395"/>
      <c r="BP15" s="395"/>
      <c r="BQ15" s="395"/>
      <c r="BR15" s="395"/>
      <c r="BS15" s="395"/>
      <c r="BT15" s="395"/>
      <c r="BU15" s="396"/>
      <c r="BV15" s="394">
        <v>11074027</v>
      </c>
      <c r="BW15" s="395"/>
      <c r="BX15" s="395"/>
      <c r="BY15" s="395"/>
      <c r="BZ15" s="395"/>
      <c r="CA15" s="395"/>
      <c r="CB15" s="395"/>
      <c r="CC15" s="396"/>
      <c r="CD15" s="532" t="s">
        <v>146</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147</v>
      </c>
      <c r="M16" s="543"/>
      <c r="N16" s="543"/>
      <c r="O16" s="543"/>
      <c r="P16" s="543"/>
      <c r="Q16" s="544"/>
      <c r="R16" s="535" t="s">
        <v>148</v>
      </c>
      <c r="S16" s="536"/>
      <c r="T16" s="536"/>
      <c r="U16" s="536"/>
      <c r="V16" s="537"/>
      <c r="W16" s="421"/>
      <c r="X16" s="422"/>
      <c r="Y16" s="422"/>
      <c r="Z16" s="422"/>
      <c r="AA16" s="422"/>
      <c r="AB16" s="411"/>
      <c r="AC16" s="518">
        <v>27.1</v>
      </c>
      <c r="AD16" s="519"/>
      <c r="AE16" s="519"/>
      <c r="AF16" s="519"/>
      <c r="AG16" s="520"/>
      <c r="AH16" s="518">
        <v>28.6</v>
      </c>
      <c r="AI16" s="519"/>
      <c r="AJ16" s="519"/>
      <c r="AK16" s="519"/>
      <c r="AL16" s="521"/>
      <c r="AM16" s="460"/>
      <c r="AN16" s="461"/>
      <c r="AO16" s="461"/>
      <c r="AP16" s="461"/>
      <c r="AQ16" s="461"/>
      <c r="AR16" s="461"/>
      <c r="AS16" s="461"/>
      <c r="AT16" s="462"/>
      <c r="AU16" s="463"/>
      <c r="AV16" s="464"/>
      <c r="AW16" s="464"/>
      <c r="AX16" s="464"/>
      <c r="AY16" s="465" t="s">
        <v>149</v>
      </c>
      <c r="AZ16" s="466"/>
      <c r="BA16" s="466"/>
      <c r="BB16" s="466"/>
      <c r="BC16" s="466"/>
      <c r="BD16" s="466"/>
      <c r="BE16" s="466"/>
      <c r="BF16" s="466"/>
      <c r="BG16" s="466"/>
      <c r="BH16" s="466"/>
      <c r="BI16" s="466"/>
      <c r="BJ16" s="466"/>
      <c r="BK16" s="466"/>
      <c r="BL16" s="466"/>
      <c r="BM16" s="467"/>
      <c r="BN16" s="431">
        <v>14373668</v>
      </c>
      <c r="BO16" s="432"/>
      <c r="BP16" s="432"/>
      <c r="BQ16" s="432"/>
      <c r="BR16" s="432"/>
      <c r="BS16" s="432"/>
      <c r="BT16" s="432"/>
      <c r="BU16" s="433"/>
      <c r="BV16" s="431">
        <v>13636596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150</v>
      </c>
      <c r="N17" s="539"/>
      <c r="O17" s="539"/>
      <c r="P17" s="539"/>
      <c r="Q17" s="540"/>
      <c r="R17" s="535" t="s">
        <v>151</v>
      </c>
      <c r="S17" s="536"/>
      <c r="T17" s="536"/>
      <c r="U17" s="536"/>
      <c r="V17" s="537"/>
      <c r="W17" s="447" t="s">
        <v>152</v>
      </c>
      <c r="X17" s="448"/>
      <c r="Y17" s="448"/>
      <c r="Z17" s="448"/>
      <c r="AA17" s="448"/>
      <c r="AB17" s="438"/>
      <c r="AC17" s="482">
        <v>26802</v>
      </c>
      <c r="AD17" s="483"/>
      <c r="AE17" s="483"/>
      <c r="AF17" s="483"/>
      <c r="AG17" s="525"/>
      <c r="AH17" s="482">
        <v>27902</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15177948</v>
      </c>
      <c r="BO17" s="432"/>
      <c r="BP17" s="432"/>
      <c r="BQ17" s="432"/>
      <c r="BR17" s="432"/>
      <c r="BS17" s="432"/>
      <c r="BT17" s="432"/>
      <c r="BU17" s="433"/>
      <c r="BV17" s="431">
        <v>14140601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99.92</v>
      </c>
      <c r="M18" s="547"/>
      <c r="N18" s="547"/>
      <c r="O18" s="547"/>
      <c r="P18" s="547"/>
      <c r="Q18" s="547"/>
      <c r="R18" s="548"/>
      <c r="S18" s="548"/>
      <c r="T18" s="548"/>
      <c r="U18" s="548"/>
      <c r="V18" s="549"/>
      <c r="W18" s="449"/>
      <c r="X18" s="450"/>
      <c r="Y18" s="450"/>
      <c r="Z18" s="450"/>
      <c r="AA18" s="450"/>
      <c r="AB18" s="441"/>
      <c r="AC18" s="550">
        <v>69.599999999999994</v>
      </c>
      <c r="AD18" s="551"/>
      <c r="AE18" s="551"/>
      <c r="AF18" s="551"/>
      <c r="AG18" s="552"/>
      <c r="AH18" s="550">
        <v>68.400000000000006</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18493096</v>
      </c>
      <c r="BO18" s="432"/>
      <c r="BP18" s="432"/>
      <c r="BQ18" s="432"/>
      <c r="BR18" s="432"/>
      <c r="BS18" s="432"/>
      <c r="BT18" s="432"/>
      <c r="BU18" s="433"/>
      <c r="BV18" s="431">
        <v>17902373</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869</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22735142</v>
      </c>
      <c r="BO19" s="432"/>
      <c r="BP19" s="432"/>
      <c r="BQ19" s="432"/>
      <c r="BR19" s="432"/>
      <c r="BS19" s="432"/>
      <c r="BT19" s="432"/>
      <c r="BU19" s="433"/>
      <c r="BV19" s="431">
        <v>22968568</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37120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40007152</v>
      </c>
      <c r="BO23" s="432"/>
      <c r="BP23" s="432"/>
      <c r="BQ23" s="432"/>
      <c r="BR23" s="432"/>
      <c r="BS23" s="432"/>
      <c r="BT23" s="432"/>
      <c r="BU23" s="433"/>
      <c r="BV23" s="431">
        <v>39616060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9000</v>
      </c>
      <c r="R24" s="483"/>
      <c r="S24" s="483"/>
      <c r="T24" s="483"/>
      <c r="U24" s="483"/>
      <c r="V24" s="525"/>
      <c r="W24" s="584"/>
      <c r="X24" s="572"/>
      <c r="Y24" s="573"/>
      <c r="Z24" s="481" t="s">
        <v>168</v>
      </c>
      <c r="AA24" s="461"/>
      <c r="AB24" s="461"/>
      <c r="AC24" s="461"/>
      <c r="AD24" s="461"/>
      <c r="AE24" s="461"/>
      <c r="AF24" s="461"/>
      <c r="AG24" s="462"/>
      <c r="AH24" s="482">
        <v>556</v>
      </c>
      <c r="AI24" s="483"/>
      <c r="AJ24" s="483"/>
      <c r="AK24" s="483"/>
      <c r="AL24" s="525"/>
      <c r="AM24" s="482">
        <v>1746396</v>
      </c>
      <c r="AN24" s="483"/>
      <c r="AO24" s="483"/>
      <c r="AP24" s="483"/>
      <c r="AQ24" s="483"/>
      <c r="AR24" s="525"/>
      <c r="AS24" s="482">
        <v>3141</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26684575</v>
      </c>
      <c r="BO24" s="432"/>
      <c r="BP24" s="432"/>
      <c r="BQ24" s="432"/>
      <c r="BR24" s="432"/>
      <c r="BS24" s="432"/>
      <c r="BT24" s="432"/>
      <c r="BU24" s="433"/>
      <c r="BV24" s="431">
        <v>26683161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1</v>
      </c>
      <c r="M25" s="483"/>
      <c r="N25" s="483"/>
      <c r="O25" s="483"/>
      <c r="P25" s="525"/>
      <c r="Q25" s="482">
        <v>7750</v>
      </c>
      <c r="R25" s="483"/>
      <c r="S25" s="483"/>
      <c r="T25" s="483"/>
      <c r="U25" s="483"/>
      <c r="V25" s="525"/>
      <c r="W25" s="584"/>
      <c r="X25" s="572"/>
      <c r="Y25" s="573"/>
      <c r="Z25" s="481" t="s">
        <v>171</v>
      </c>
      <c r="AA25" s="461"/>
      <c r="AB25" s="461"/>
      <c r="AC25" s="461"/>
      <c r="AD25" s="461"/>
      <c r="AE25" s="461"/>
      <c r="AF25" s="461"/>
      <c r="AG25" s="462"/>
      <c r="AH25" s="482" t="s">
        <v>172</v>
      </c>
      <c r="AI25" s="483"/>
      <c r="AJ25" s="483"/>
      <c r="AK25" s="483"/>
      <c r="AL25" s="525"/>
      <c r="AM25" s="482" t="s">
        <v>136</v>
      </c>
      <c r="AN25" s="483"/>
      <c r="AO25" s="483"/>
      <c r="AP25" s="483"/>
      <c r="AQ25" s="483"/>
      <c r="AR25" s="525"/>
      <c r="AS25" s="482" t="s">
        <v>172</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7138728</v>
      </c>
      <c r="BO25" s="395"/>
      <c r="BP25" s="395"/>
      <c r="BQ25" s="395"/>
      <c r="BR25" s="395"/>
      <c r="BS25" s="395"/>
      <c r="BT25" s="395"/>
      <c r="BU25" s="396"/>
      <c r="BV25" s="394">
        <v>8231746</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174</v>
      </c>
      <c r="F26" s="461"/>
      <c r="G26" s="461"/>
      <c r="H26" s="461"/>
      <c r="I26" s="461"/>
      <c r="J26" s="461"/>
      <c r="K26" s="462"/>
      <c r="L26" s="482">
        <v>1</v>
      </c>
      <c r="M26" s="483"/>
      <c r="N26" s="483"/>
      <c r="O26" s="483"/>
      <c r="P26" s="525"/>
      <c r="Q26" s="482">
        <v>7000</v>
      </c>
      <c r="R26" s="483"/>
      <c r="S26" s="483"/>
      <c r="T26" s="483"/>
      <c r="U26" s="483"/>
      <c r="V26" s="525"/>
      <c r="W26" s="584"/>
      <c r="X26" s="572"/>
      <c r="Y26" s="573"/>
      <c r="Z26" s="481" t="s">
        <v>175</v>
      </c>
      <c r="AA26" s="594"/>
      <c r="AB26" s="594"/>
      <c r="AC26" s="594"/>
      <c r="AD26" s="594"/>
      <c r="AE26" s="594"/>
      <c r="AF26" s="594"/>
      <c r="AG26" s="595"/>
      <c r="AH26" s="482">
        <v>23</v>
      </c>
      <c r="AI26" s="483"/>
      <c r="AJ26" s="483"/>
      <c r="AK26" s="483"/>
      <c r="AL26" s="525"/>
      <c r="AM26" s="482">
        <v>75210</v>
      </c>
      <c r="AN26" s="483"/>
      <c r="AO26" s="483"/>
      <c r="AP26" s="483"/>
      <c r="AQ26" s="483"/>
      <c r="AR26" s="525"/>
      <c r="AS26" s="482">
        <v>3270</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172</v>
      </c>
      <c r="BO26" s="432"/>
      <c r="BP26" s="432"/>
      <c r="BQ26" s="432"/>
      <c r="BR26" s="432"/>
      <c r="BS26" s="432"/>
      <c r="BT26" s="432"/>
      <c r="BU26" s="433"/>
      <c r="BV26" s="431" t="s">
        <v>172</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177</v>
      </c>
      <c r="F27" s="461"/>
      <c r="G27" s="461"/>
      <c r="H27" s="461"/>
      <c r="I27" s="461"/>
      <c r="J27" s="461"/>
      <c r="K27" s="462"/>
      <c r="L27" s="482">
        <v>1</v>
      </c>
      <c r="M27" s="483"/>
      <c r="N27" s="483"/>
      <c r="O27" s="483"/>
      <c r="P27" s="525"/>
      <c r="Q27" s="482">
        <v>4850</v>
      </c>
      <c r="R27" s="483"/>
      <c r="S27" s="483"/>
      <c r="T27" s="483"/>
      <c r="U27" s="483"/>
      <c r="V27" s="525"/>
      <c r="W27" s="584"/>
      <c r="X27" s="572"/>
      <c r="Y27" s="573"/>
      <c r="Z27" s="481" t="s">
        <v>178</v>
      </c>
      <c r="AA27" s="461"/>
      <c r="AB27" s="461"/>
      <c r="AC27" s="461"/>
      <c r="AD27" s="461"/>
      <c r="AE27" s="461"/>
      <c r="AF27" s="461"/>
      <c r="AG27" s="462"/>
      <c r="AH27" s="482">
        <v>12</v>
      </c>
      <c r="AI27" s="483"/>
      <c r="AJ27" s="483"/>
      <c r="AK27" s="483"/>
      <c r="AL27" s="525"/>
      <c r="AM27" s="482">
        <v>38384</v>
      </c>
      <c r="AN27" s="483"/>
      <c r="AO27" s="483"/>
      <c r="AP27" s="483"/>
      <c r="AQ27" s="483"/>
      <c r="AR27" s="525"/>
      <c r="AS27" s="482">
        <v>3199</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7">
        <v>340000</v>
      </c>
      <c r="BO27" s="608"/>
      <c r="BP27" s="608"/>
      <c r="BQ27" s="608"/>
      <c r="BR27" s="608"/>
      <c r="BS27" s="608"/>
      <c r="BT27" s="608"/>
      <c r="BU27" s="609"/>
      <c r="BV27" s="607">
        <v>340000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180</v>
      </c>
      <c r="F28" s="461"/>
      <c r="G28" s="461"/>
      <c r="H28" s="461"/>
      <c r="I28" s="461"/>
      <c r="J28" s="461"/>
      <c r="K28" s="462"/>
      <c r="L28" s="482">
        <v>1</v>
      </c>
      <c r="M28" s="483"/>
      <c r="N28" s="483"/>
      <c r="O28" s="483"/>
      <c r="P28" s="525"/>
      <c r="Q28" s="482">
        <v>4350</v>
      </c>
      <c r="R28" s="483"/>
      <c r="S28" s="483"/>
      <c r="T28" s="483"/>
      <c r="U28" s="483"/>
      <c r="V28" s="525"/>
      <c r="W28" s="584"/>
      <c r="X28" s="572"/>
      <c r="Y28" s="573"/>
      <c r="Z28" s="481" t="s">
        <v>181</v>
      </c>
      <c r="AA28" s="461"/>
      <c r="AB28" s="461"/>
      <c r="AC28" s="461"/>
      <c r="AD28" s="461"/>
      <c r="AE28" s="461"/>
      <c r="AF28" s="461"/>
      <c r="AG28" s="462"/>
      <c r="AH28" s="482" t="s">
        <v>128</v>
      </c>
      <c r="AI28" s="483"/>
      <c r="AJ28" s="483"/>
      <c r="AK28" s="483"/>
      <c r="AL28" s="525"/>
      <c r="AM28" s="482" t="s">
        <v>136</v>
      </c>
      <c r="AN28" s="483"/>
      <c r="AO28" s="483"/>
      <c r="AP28" s="483"/>
      <c r="AQ28" s="483"/>
      <c r="AR28" s="525"/>
      <c r="AS28" s="482" t="s">
        <v>172</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2746209</v>
      </c>
      <c r="BO28" s="395"/>
      <c r="BP28" s="395"/>
      <c r="BQ28" s="395"/>
      <c r="BR28" s="395"/>
      <c r="BS28" s="395"/>
      <c r="BT28" s="395"/>
      <c r="BU28" s="396"/>
      <c r="BV28" s="394">
        <v>3231605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20</v>
      </c>
      <c r="M29" s="483"/>
      <c r="N29" s="483"/>
      <c r="O29" s="483"/>
      <c r="P29" s="525"/>
      <c r="Q29" s="482">
        <v>4050</v>
      </c>
      <c r="R29" s="483"/>
      <c r="S29" s="483"/>
      <c r="T29" s="483"/>
      <c r="U29" s="483"/>
      <c r="V29" s="525"/>
      <c r="W29" s="585"/>
      <c r="X29" s="586"/>
      <c r="Y29" s="587"/>
      <c r="Z29" s="481" t="s">
        <v>184</v>
      </c>
      <c r="AA29" s="461"/>
      <c r="AB29" s="461"/>
      <c r="AC29" s="461"/>
      <c r="AD29" s="461"/>
      <c r="AE29" s="461"/>
      <c r="AF29" s="461"/>
      <c r="AG29" s="462"/>
      <c r="AH29" s="482">
        <v>568</v>
      </c>
      <c r="AI29" s="483"/>
      <c r="AJ29" s="483"/>
      <c r="AK29" s="483"/>
      <c r="AL29" s="525"/>
      <c r="AM29" s="482">
        <v>1784780</v>
      </c>
      <c r="AN29" s="483"/>
      <c r="AO29" s="483"/>
      <c r="AP29" s="483"/>
      <c r="AQ29" s="483"/>
      <c r="AR29" s="525"/>
      <c r="AS29" s="482">
        <v>3142</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61730</v>
      </c>
      <c r="BO29" s="432"/>
      <c r="BP29" s="432"/>
      <c r="BQ29" s="432"/>
      <c r="BR29" s="432"/>
      <c r="BS29" s="432"/>
      <c r="BT29" s="432"/>
      <c r="BU29" s="433"/>
      <c r="BV29" s="431">
        <v>44424</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101.1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351897</v>
      </c>
      <c r="BO30" s="608"/>
      <c r="BP30" s="608"/>
      <c r="BQ30" s="608"/>
      <c r="BR30" s="608"/>
      <c r="BS30" s="608"/>
      <c r="BT30" s="608"/>
      <c r="BU30" s="609"/>
      <c r="BV30" s="607">
        <v>307185</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195</v>
      </c>
      <c r="V33" s="455"/>
      <c r="W33" s="420" t="s">
        <v>194</v>
      </c>
      <c r="X33" s="420"/>
      <c r="Y33" s="420"/>
      <c r="Z33" s="420"/>
      <c r="AA33" s="420"/>
      <c r="AB33" s="420"/>
      <c r="AC33" s="420"/>
      <c r="AD33" s="420"/>
      <c r="AE33" s="420"/>
      <c r="AF33" s="420"/>
      <c r="AG33" s="420"/>
      <c r="AH33" s="420"/>
      <c r="AI33" s="420"/>
      <c r="AJ33" s="420"/>
      <c r="AK33" s="420"/>
      <c r="AL33" s="216"/>
      <c r="AM33" s="455" t="s">
        <v>196</v>
      </c>
      <c r="AN33" s="455"/>
      <c r="AO33" s="420" t="s">
        <v>194</v>
      </c>
      <c r="AP33" s="420"/>
      <c r="AQ33" s="420"/>
      <c r="AR33" s="420"/>
      <c r="AS33" s="420"/>
      <c r="AT33" s="420"/>
      <c r="AU33" s="420"/>
      <c r="AV33" s="420"/>
      <c r="AW33" s="420"/>
      <c r="AX33" s="420"/>
      <c r="AY33" s="420"/>
      <c r="AZ33" s="420"/>
      <c r="BA33" s="420"/>
      <c r="BB33" s="420"/>
      <c r="BC33" s="420"/>
      <c r="BD33" s="217"/>
      <c r="BE33" s="420" t="s">
        <v>197</v>
      </c>
      <c r="BF33" s="420"/>
      <c r="BG33" s="420" t="s">
        <v>198</v>
      </c>
      <c r="BH33" s="420"/>
      <c r="BI33" s="420"/>
      <c r="BJ33" s="420"/>
      <c r="BK33" s="420"/>
      <c r="BL33" s="420"/>
      <c r="BM33" s="420"/>
      <c r="BN33" s="420"/>
      <c r="BO33" s="420"/>
      <c r="BP33" s="420"/>
      <c r="BQ33" s="420"/>
      <c r="BR33" s="420"/>
      <c r="BS33" s="420"/>
      <c r="BT33" s="420"/>
      <c r="BU33" s="420"/>
      <c r="BV33" s="217"/>
      <c r="BW33" s="455" t="s">
        <v>197</v>
      </c>
      <c r="BX33" s="455"/>
      <c r="BY33" s="420" t="s">
        <v>199</v>
      </c>
      <c r="BZ33" s="420"/>
      <c r="CA33" s="420"/>
      <c r="CB33" s="420"/>
      <c r="CC33" s="420"/>
      <c r="CD33" s="420"/>
      <c r="CE33" s="420"/>
      <c r="CF33" s="420"/>
      <c r="CG33" s="420"/>
      <c r="CH33" s="420"/>
      <c r="CI33" s="420"/>
      <c r="CJ33" s="420"/>
      <c r="CK33" s="420"/>
      <c r="CL33" s="420"/>
      <c r="CM33" s="420"/>
      <c r="CN33" s="216"/>
      <c r="CO33" s="455" t="s">
        <v>196</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下水道事業会計</v>
      </c>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IF('各会計、関係団体の財政状況及び健全化判断比率'!B33="","",'各会計、関係団体の財政状況及び健全化判断比率'!B33)</f>
        <v>農業集落排水事業会計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長生郡市広域市町村圏組合（一般会計）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長生郡市広域市町村圏組合（火葬場・斎場事業会計）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後期高齢者医療事業会計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長生郡市広域市町村圏組合（病院事業会計）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駐車場事業会計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長生郡市広域市町村圏組合（水道事業会計）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九十九里地域水道企業団（水道用水供給事業会計）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千葉県市町村総合事務組合（一般会計）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千葉県市町村総合事務組合（千葉県自治会館管理運営特別会計）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千葉県市町村総合事務組合（千葉県自治研修センター特別会計）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千葉県市町村総合事務組合（千葉県市町村交通災害共済特別会計）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千葉県後期高齢者医療広域連合（一般会計）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CMyMmacZxNVa7/YfSgRlFk2OFvQ3f7Qasqet+ZSTVtoB7Lh17lEIjW2bCffsezO2yL8hBhHWWMaJ76t9xRFW7A==" saltValue="RDSNk7icUP+8LySa7z2f3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570</v>
      </c>
      <c r="D34" s="1212"/>
      <c r="E34" s="1213"/>
      <c r="F34" s="32">
        <v>5.76</v>
      </c>
      <c r="G34" s="33">
        <v>7.8</v>
      </c>
      <c r="H34" s="33">
        <v>6.7</v>
      </c>
      <c r="I34" s="33">
        <v>7.23</v>
      </c>
      <c r="J34" s="34">
        <v>7.21</v>
      </c>
      <c r="K34" s="22"/>
      <c r="L34" s="22"/>
      <c r="M34" s="22"/>
      <c r="N34" s="22"/>
      <c r="O34" s="22"/>
      <c r="P34" s="22"/>
    </row>
    <row r="35" spans="1:16" ht="39" customHeight="1" x14ac:dyDescent="0.15">
      <c r="A35" s="22"/>
      <c r="B35" s="35"/>
      <c r="C35" s="1206" t="s">
        <v>571</v>
      </c>
      <c r="D35" s="1207"/>
      <c r="E35" s="1208"/>
      <c r="F35" s="36">
        <v>4.92</v>
      </c>
      <c r="G35" s="37">
        <v>2.87</v>
      </c>
      <c r="H35" s="37">
        <v>1.42</v>
      </c>
      <c r="I35" s="37">
        <v>8.59</v>
      </c>
      <c r="J35" s="38">
        <v>3.76</v>
      </c>
      <c r="K35" s="22"/>
      <c r="L35" s="22"/>
      <c r="M35" s="22"/>
      <c r="N35" s="22"/>
      <c r="O35" s="22"/>
      <c r="P35" s="22"/>
    </row>
    <row r="36" spans="1:16" ht="39" customHeight="1" x14ac:dyDescent="0.15">
      <c r="A36" s="22"/>
      <c r="B36" s="35"/>
      <c r="C36" s="1206" t="s">
        <v>572</v>
      </c>
      <c r="D36" s="1207"/>
      <c r="E36" s="1208"/>
      <c r="F36" s="36">
        <v>1.6</v>
      </c>
      <c r="G36" s="37">
        <v>0.87</v>
      </c>
      <c r="H36" s="37">
        <v>1.6</v>
      </c>
      <c r="I36" s="37">
        <v>1.75</v>
      </c>
      <c r="J36" s="38">
        <v>2.36</v>
      </c>
      <c r="K36" s="22"/>
      <c r="L36" s="22"/>
      <c r="M36" s="22"/>
      <c r="N36" s="22"/>
      <c r="O36" s="22"/>
      <c r="P36" s="22"/>
    </row>
    <row r="37" spans="1:16" ht="39" customHeight="1" x14ac:dyDescent="0.15">
      <c r="A37" s="22"/>
      <c r="B37" s="35"/>
      <c r="C37" s="1206" t="s">
        <v>573</v>
      </c>
      <c r="D37" s="1207"/>
      <c r="E37" s="1208"/>
      <c r="F37" s="36">
        <v>0.54</v>
      </c>
      <c r="G37" s="37">
        <v>0.35</v>
      </c>
      <c r="H37" s="37">
        <v>1.95</v>
      </c>
      <c r="I37" s="37">
        <v>0.45</v>
      </c>
      <c r="J37" s="38">
        <v>0.64</v>
      </c>
      <c r="K37" s="22"/>
      <c r="L37" s="22"/>
      <c r="M37" s="22"/>
      <c r="N37" s="22"/>
      <c r="O37" s="22"/>
      <c r="P37" s="22"/>
    </row>
    <row r="38" spans="1:16" ht="39" customHeight="1" x14ac:dyDescent="0.15">
      <c r="A38" s="22"/>
      <c r="B38" s="35"/>
      <c r="C38" s="1206" t="s">
        <v>574</v>
      </c>
      <c r="D38" s="1207"/>
      <c r="E38" s="1208"/>
      <c r="F38" s="36">
        <v>0.14000000000000001</v>
      </c>
      <c r="G38" s="37">
        <v>0.13</v>
      </c>
      <c r="H38" s="37">
        <v>0.09</v>
      </c>
      <c r="I38" s="37">
        <v>0.17</v>
      </c>
      <c r="J38" s="38">
        <v>0.16</v>
      </c>
      <c r="K38" s="22"/>
      <c r="L38" s="22"/>
      <c r="M38" s="22"/>
      <c r="N38" s="22"/>
      <c r="O38" s="22"/>
      <c r="P38" s="22"/>
    </row>
    <row r="39" spans="1:16" ht="39" customHeight="1" x14ac:dyDescent="0.15">
      <c r="A39" s="22"/>
      <c r="B39" s="35"/>
      <c r="C39" s="1206" t="s">
        <v>575</v>
      </c>
      <c r="D39" s="1207"/>
      <c r="E39" s="1208"/>
      <c r="F39" s="36">
        <v>0.05</v>
      </c>
      <c r="G39" s="37">
        <v>0.12</v>
      </c>
      <c r="H39" s="37">
        <v>0.05</v>
      </c>
      <c r="I39" s="37">
        <v>0.21</v>
      </c>
      <c r="J39" s="38">
        <v>0.14000000000000001</v>
      </c>
      <c r="K39" s="22"/>
      <c r="L39" s="22"/>
      <c r="M39" s="22"/>
      <c r="N39" s="22"/>
      <c r="O39" s="22"/>
      <c r="P39" s="22"/>
    </row>
    <row r="40" spans="1:16" ht="39" customHeight="1" x14ac:dyDescent="0.15">
      <c r="A40" s="22"/>
      <c r="B40" s="35"/>
      <c r="C40" s="1206" t="s">
        <v>576</v>
      </c>
      <c r="D40" s="1207"/>
      <c r="E40" s="1208"/>
      <c r="F40" s="36">
        <v>0.02</v>
      </c>
      <c r="G40" s="37">
        <v>0.05</v>
      </c>
      <c r="H40" s="37">
        <v>0.03</v>
      </c>
      <c r="I40" s="37">
        <v>0.01</v>
      </c>
      <c r="J40" s="38">
        <v>0.01</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577</v>
      </c>
      <c r="D42" s="1207"/>
      <c r="E42" s="1208"/>
      <c r="F42" s="36" t="s">
        <v>533</v>
      </c>
      <c r="G42" s="37" t="s">
        <v>533</v>
      </c>
      <c r="H42" s="37" t="s">
        <v>533</v>
      </c>
      <c r="I42" s="37" t="s">
        <v>533</v>
      </c>
      <c r="J42" s="38" t="s">
        <v>533</v>
      </c>
      <c r="K42" s="22"/>
      <c r="L42" s="22"/>
      <c r="M42" s="22"/>
      <c r="N42" s="22"/>
      <c r="O42" s="22"/>
      <c r="P42" s="22"/>
    </row>
    <row r="43" spans="1:16" ht="39" customHeight="1" thickBot="1" x14ac:dyDescent="0.2">
      <c r="A43" s="22"/>
      <c r="B43" s="40"/>
      <c r="C43" s="1209" t="s">
        <v>578</v>
      </c>
      <c r="D43" s="1210"/>
      <c r="E43" s="1211"/>
      <c r="F43" s="41" t="s">
        <v>533</v>
      </c>
      <c r="G43" s="42" t="s">
        <v>533</v>
      </c>
      <c r="H43" s="42" t="s">
        <v>533</v>
      </c>
      <c r="I43" s="42" t="s">
        <v>533</v>
      </c>
      <c r="J43" s="43" t="s">
        <v>533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gTdVeDtZubJ9BZ1wVB/zkjQuDRPvQXsIjgZ8H9ucbU/3XJFxJLfLr0KPW2pE6ViF0Z+CspBQs/u9+L8ObOXqVg==" saltValue="aYXREkIEYyTgBmW1MzN8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3570</v>
      </c>
      <c r="L45" s="60">
        <v>3487</v>
      </c>
      <c r="M45" s="60">
        <v>3460</v>
      </c>
      <c r="N45" s="60">
        <v>3273</v>
      </c>
      <c r="O45" s="61">
        <v>3514</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533</v>
      </c>
      <c r="L46" s="64" t="s">
        <v>533</v>
      </c>
      <c r="M46" s="64" t="s">
        <v>533</v>
      </c>
      <c r="N46" s="64" t="s">
        <v>533</v>
      </c>
      <c r="O46" s="65" t="s">
        <v>533</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533</v>
      </c>
      <c r="L47" s="64" t="s">
        <v>533</v>
      </c>
      <c r="M47" s="64" t="s">
        <v>533</v>
      </c>
      <c r="N47" s="64" t="s">
        <v>533</v>
      </c>
      <c r="O47" s="65" t="s">
        <v>533</v>
      </c>
      <c r="P47" s="48"/>
      <c r="Q47" s="48"/>
      <c r="R47" s="48"/>
      <c r="S47" s="48"/>
      <c r="T47" s="48"/>
      <c r="U47" s="48"/>
    </row>
    <row r="48" spans="1:21" ht="30.75" customHeight="1" x14ac:dyDescent="0.15">
      <c r="A48" s="48"/>
      <c r="B48" s="1216"/>
      <c r="C48" s="1217"/>
      <c r="D48" s="62"/>
      <c r="E48" s="1222" t="s">
        <v>15</v>
      </c>
      <c r="F48" s="1222"/>
      <c r="G48" s="1222"/>
      <c r="H48" s="1222"/>
      <c r="I48" s="1222"/>
      <c r="J48" s="1223"/>
      <c r="K48" s="63">
        <v>387</v>
      </c>
      <c r="L48" s="64">
        <v>420</v>
      </c>
      <c r="M48" s="64">
        <v>404</v>
      </c>
      <c r="N48" s="64">
        <v>360</v>
      </c>
      <c r="O48" s="65">
        <v>425</v>
      </c>
      <c r="P48" s="48"/>
      <c r="Q48" s="48"/>
      <c r="R48" s="48"/>
      <c r="S48" s="48"/>
      <c r="T48" s="48"/>
      <c r="U48" s="48"/>
    </row>
    <row r="49" spans="1:21" ht="30.75" customHeight="1" x14ac:dyDescent="0.15">
      <c r="A49" s="48"/>
      <c r="B49" s="1216"/>
      <c r="C49" s="1217"/>
      <c r="D49" s="62"/>
      <c r="E49" s="1222" t="s">
        <v>16</v>
      </c>
      <c r="F49" s="1222"/>
      <c r="G49" s="1222"/>
      <c r="H49" s="1222"/>
      <c r="I49" s="1222"/>
      <c r="J49" s="1223"/>
      <c r="K49" s="63">
        <v>307</v>
      </c>
      <c r="L49" s="64">
        <v>330</v>
      </c>
      <c r="M49" s="64">
        <v>376</v>
      </c>
      <c r="N49" s="64">
        <v>397</v>
      </c>
      <c r="O49" s="65">
        <v>280</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533</v>
      </c>
      <c r="L50" s="64" t="s">
        <v>533</v>
      </c>
      <c r="M50" s="64" t="s">
        <v>533</v>
      </c>
      <c r="N50" s="64">
        <v>82</v>
      </c>
      <c r="O50" s="65">
        <v>108</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v>0</v>
      </c>
      <c r="O51" s="65">
        <v>0</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2560</v>
      </c>
      <c r="L52" s="64">
        <v>2723</v>
      </c>
      <c r="M52" s="64">
        <v>2661</v>
      </c>
      <c r="N52" s="64">
        <v>2559</v>
      </c>
      <c r="O52" s="65">
        <v>2518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1704</v>
      </c>
      <c r="L53" s="69">
        <v>1514</v>
      </c>
      <c r="M53" s="69">
        <v>1579</v>
      </c>
      <c r="N53" s="69">
        <v>1553</v>
      </c>
      <c r="O53" s="70">
        <v>1809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598</v>
      </c>
      <c r="L57" s="84" t="s">
        <v>598</v>
      </c>
      <c r="M57" s="84" t="s">
        <v>598</v>
      </c>
      <c r="N57" s="84" t="s">
        <v>598</v>
      </c>
      <c r="O57" s="85" t="s">
        <v>598</v>
      </c>
    </row>
    <row r="58" spans="1:21" ht="31.5" customHeight="1" thickBot="1" x14ac:dyDescent="0.2">
      <c r="B58" s="1232"/>
      <c r="C58" s="1233"/>
      <c r="D58" s="1237" t="s">
        <v>27</v>
      </c>
      <c r="E58" s="1238"/>
      <c r="F58" s="1238"/>
      <c r="G58" s="1238"/>
      <c r="H58" s="1238"/>
      <c r="I58" s="1238"/>
      <c r="J58" s="1239"/>
      <c r="K58" s="86" t="s">
        <v>598</v>
      </c>
      <c r="L58" s="87" t="s">
        <v>598</v>
      </c>
      <c r="M58" s="87" t="s">
        <v>598</v>
      </c>
      <c r="N58" s="87" t="s">
        <v>598</v>
      </c>
      <c r="O58" s="88" t="s">
        <v>598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BxjYw0aXsZCGIH136Emhwg/S66dFhhQGEs5RPD7QLSw7v5Rq9jIwmIG6LS8YATdyOI7KoBiG5dPkZxQzTTgZg==" saltValue="Lh2wHJF+T3xsoVnc7KM0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30</v>
      </c>
      <c r="C41" s="1241"/>
      <c r="D41" s="102"/>
      <c r="E41" s="1246" t="s">
        <v>31</v>
      </c>
      <c r="F41" s="1246"/>
      <c r="G41" s="1246"/>
      <c r="H41" s="1247"/>
      <c r="I41" s="103">
        <v>39645</v>
      </c>
      <c r="J41" s="104">
        <v>39283</v>
      </c>
      <c r="K41" s="104">
        <v>38634</v>
      </c>
      <c r="L41" s="104">
        <v>39616</v>
      </c>
      <c r="M41" s="105">
        <v>40007</v>
      </c>
    </row>
    <row r="42" spans="2:13" ht="27.75" customHeight="1" x14ac:dyDescent="0.15">
      <c r="B42" s="1242"/>
      <c r="C42" s="1243"/>
      <c r="D42" s="106"/>
      <c r="E42" s="1248" t="s">
        <v>32</v>
      </c>
      <c r="F42" s="1248"/>
      <c r="G42" s="1248"/>
      <c r="H42" s="1249"/>
      <c r="I42" s="107" t="s">
        <v>533</v>
      </c>
      <c r="J42" s="108" t="s">
        <v>533</v>
      </c>
      <c r="K42" s="108" t="s">
        <v>533</v>
      </c>
      <c r="L42" s="108">
        <v>1610</v>
      </c>
      <c r="M42" s="109">
        <v>1503</v>
      </c>
    </row>
    <row r="43" spans="2:13" ht="27.75" customHeight="1" x14ac:dyDescent="0.15">
      <c r="B43" s="1242"/>
      <c r="C43" s="1243"/>
      <c r="D43" s="106"/>
      <c r="E43" s="1248" t="s">
        <v>33</v>
      </c>
      <c r="F43" s="1248"/>
      <c r="G43" s="1248"/>
      <c r="H43" s="1249"/>
      <c r="I43" s="107">
        <v>4410</v>
      </c>
      <c r="J43" s="108">
        <v>4278</v>
      </c>
      <c r="K43" s="108">
        <v>4078</v>
      </c>
      <c r="L43" s="108">
        <v>3787</v>
      </c>
      <c r="M43" s="109">
        <v>3678</v>
      </c>
    </row>
    <row r="44" spans="2:13" ht="27.75" customHeight="1" x14ac:dyDescent="0.15">
      <c r="B44" s="1242"/>
      <c r="C44" s="1243"/>
      <c r="D44" s="106"/>
      <c r="E44" s="1248" t="s">
        <v>34</v>
      </c>
      <c r="F44" s="1248"/>
      <c r="G44" s="1248"/>
      <c r="H44" s="1249"/>
      <c r="I44" s="107">
        <v>2449</v>
      </c>
      <c r="J44" s="108">
        <v>2477</v>
      </c>
      <c r="K44" s="108">
        <v>2402</v>
      </c>
      <c r="L44" s="108">
        <v>2383</v>
      </c>
      <c r="M44" s="109">
        <v>2413</v>
      </c>
    </row>
    <row r="45" spans="2:13" ht="27.75" customHeight="1" x14ac:dyDescent="0.15">
      <c r="B45" s="1242"/>
      <c r="C45" s="1243"/>
      <c r="D45" s="106"/>
      <c r="E45" s="1248" t="s">
        <v>35</v>
      </c>
      <c r="F45" s="1248"/>
      <c r="G45" s="1248"/>
      <c r="H45" s="1249"/>
      <c r="I45" s="107">
        <v>6846</v>
      </c>
      <c r="J45" s="108">
        <v>6650</v>
      </c>
      <c r="K45" s="108">
        <v>6230</v>
      </c>
      <c r="L45" s="108">
        <v>5875</v>
      </c>
      <c r="M45" s="109">
        <v>5603</v>
      </c>
    </row>
    <row r="46" spans="2:13" ht="27.75" customHeight="1" x14ac:dyDescent="0.15">
      <c r="B46" s="1242"/>
      <c r="C46" s="1243"/>
      <c r="D46" s="110"/>
      <c r="E46" s="1248" t="s">
        <v>36</v>
      </c>
      <c r="F46" s="1248"/>
      <c r="G46" s="1248"/>
      <c r="H46" s="1249"/>
      <c r="I46" s="107">
        <v>4</v>
      </c>
      <c r="J46" s="108" t="s">
        <v>533</v>
      </c>
      <c r="K46" s="108" t="s">
        <v>533</v>
      </c>
      <c r="L46" s="108" t="s">
        <v>533</v>
      </c>
      <c r="M46" s="109" t="s">
        <v>533</v>
      </c>
    </row>
    <row r="47" spans="2:13" ht="27.75" customHeight="1" x14ac:dyDescent="0.15">
      <c r="B47" s="1242"/>
      <c r="C47" s="1243"/>
      <c r="D47" s="111"/>
      <c r="E47" s="1250" t="s">
        <v>37</v>
      </c>
      <c r="F47" s="1251"/>
      <c r="G47" s="1251"/>
      <c r="H47" s="1252"/>
      <c r="I47" s="107" t="s">
        <v>533</v>
      </c>
      <c r="J47" s="108" t="s">
        <v>533</v>
      </c>
      <c r="K47" s="108" t="s">
        <v>533</v>
      </c>
      <c r="L47" s="108" t="s">
        <v>533</v>
      </c>
      <c r="M47" s="109" t="s">
        <v>533</v>
      </c>
    </row>
    <row r="48" spans="2:13" ht="27.75" customHeight="1" x14ac:dyDescent="0.15">
      <c r="B48" s="1242"/>
      <c r="C48" s="1243"/>
      <c r="D48" s="106"/>
      <c r="E48" s="1248" t="s">
        <v>38</v>
      </c>
      <c r="F48" s="1248"/>
      <c r="G48" s="1248"/>
      <c r="H48" s="1249"/>
      <c r="I48" s="107" t="s">
        <v>533</v>
      </c>
      <c r="J48" s="108" t="s">
        <v>533</v>
      </c>
      <c r="K48" s="108" t="s">
        <v>533</v>
      </c>
      <c r="L48" s="108" t="s">
        <v>533</v>
      </c>
      <c r="M48" s="109" t="s">
        <v>533</v>
      </c>
    </row>
    <row r="49" spans="2:13" ht="27.75" customHeight="1" x14ac:dyDescent="0.15">
      <c r="B49" s="1244"/>
      <c r="C49" s="1245"/>
      <c r="D49" s="106"/>
      <c r="E49" s="1248" t="s">
        <v>39</v>
      </c>
      <c r="F49" s="1248"/>
      <c r="G49" s="1248"/>
      <c r="H49" s="1249"/>
      <c r="I49" s="107" t="s">
        <v>533</v>
      </c>
      <c r="J49" s="108" t="s">
        <v>533</v>
      </c>
      <c r="K49" s="108" t="s">
        <v>533</v>
      </c>
      <c r="L49" s="108" t="s">
        <v>533</v>
      </c>
      <c r="M49" s="109" t="s">
        <v>533</v>
      </c>
    </row>
    <row r="50" spans="2:13" ht="27.75" customHeight="1" x14ac:dyDescent="0.15">
      <c r="B50" s="1253" t="s">
        <v>40</v>
      </c>
      <c r="C50" s="1254"/>
      <c r="D50" s="112"/>
      <c r="E50" s="1248" t="s">
        <v>41</v>
      </c>
      <c r="F50" s="1248"/>
      <c r="G50" s="1248"/>
      <c r="H50" s="1249"/>
      <c r="I50" s="107">
        <v>6622</v>
      </c>
      <c r="J50" s="108">
        <v>6797</v>
      </c>
      <c r="K50" s="108">
        <v>7090</v>
      </c>
      <c r="L50" s="108">
        <v>5444</v>
      </c>
      <c r="M50" s="109">
        <v>5032</v>
      </c>
    </row>
    <row r="51" spans="2:13" ht="27.75" customHeight="1" x14ac:dyDescent="0.15">
      <c r="B51" s="1242"/>
      <c r="C51" s="1243"/>
      <c r="D51" s="106"/>
      <c r="E51" s="1248" t="s">
        <v>42</v>
      </c>
      <c r="F51" s="1248"/>
      <c r="G51" s="1248"/>
      <c r="H51" s="1249"/>
      <c r="I51" s="107">
        <v>1927</v>
      </c>
      <c r="J51" s="108">
        <v>3159</v>
      </c>
      <c r="K51" s="108">
        <v>2971</v>
      </c>
      <c r="L51" s="108">
        <v>3148</v>
      </c>
      <c r="M51" s="109">
        <v>2995</v>
      </c>
    </row>
    <row r="52" spans="2:13" ht="27.75" customHeight="1" x14ac:dyDescent="0.15">
      <c r="B52" s="1244"/>
      <c r="C52" s="1245"/>
      <c r="D52" s="106"/>
      <c r="E52" s="1248" t="s">
        <v>43</v>
      </c>
      <c r="F52" s="1248"/>
      <c r="G52" s="1248"/>
      <c r="H52" s="1249"/>
      <c r="I52" s="107">
        <v>26666</v>
      </c>
      <c r="J52" s="108">
        <v>26821</v>
      </c>
      <c r="K52" s="108">
        <v>27032</v>
      </c>
      <c r="L52" s="108">
        <v>27225</v>
      </c>
      <c r="M52" s="109">
        <v>27377</v>
      </c>
    </row>
    <row r="53" spans="2:13" ht="27.75" customHeight="1" thickBot="1" x14ac:dyDescent="0.2">
      <c r="B53" s="1255" t="s">
        <v>44</v>
      </c>
      <c r="C53" s="1256"/>
      <c r="D53" s="113"/>
      <c r="E53" s="1257" t="s">
        <v>45</v>
      </c>
      <c r="F53" s="1257"/>
      <c r="G53" s="1257"/>
      <c r="H53" s="1258"/>
      <c r="I53" s="114">
        <v>18140</v>
      </c>
      <c r="J53" s="115">
        <v>15912</v>
      </c>
      <c r="K53" s="115">
        <v>14251</v>
      </c>
      <c r="L53" s="115">
        <v>17455</v>
      </c>
      <c r="M53" s="116">
        <v>17799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8CnLdN5ug9Jbb6/8gmEpQWrXGDFfEE7EBsZ2SNyRAtrnYCMPGA4C3v0kn7ob+rZgz9avaRdF1TZnyH7ucypug==" saltValue="0H2835+kYFyjIE0EsQ1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4997</v>
      </c>
      <c r="G55" s="128">
        <v>3232</v>
      </c>
      <c r="H55" s="129">
        <v>2746</v>
      </c>
    </row>
    <row r="56" spans="2:8" ht="52.5" customHeight="1" x14ac:dyDescent="0.15">
      <c r="B56" s="130"/>
      <c r="C56" s="1269" t="s">
        <v>49</v>
      </c>
      <c r="D56" s="1269"/>
      <c r="E56" s="1270"/>
      <c r="F56" s="131">
        <v>29</v>
      </c>
      <c r="G56" s="131">
        <v>44</v>
      </c>
      <c r="H56" s="132">
        <v>62</v>
      </c>
    </row>
    <row r="57" spans="2:8" ht="53.25" customHeight="1" x14ac:dyDescent="0.15">
      <c r="B57" s="130"/>
      <c r="C57" s="1271" t="s">
        <v>50</v>
      </c>
      <c r="D57" s="1271"/>
      <c r="E57" s="1272"/>
      <c r="F57" s="133">
        <v>176</v>
      </c>
      <c r="G57" s="133">
        <v>307</v>
      </c>
      <c r="H57" s="134">
        <v>352</v>
      </c>
    </row>
    <row r="58" spans="2:8" ht="45.75" customHeight="1" x14ac:dyDescent="0.15">
      <c r="B58" s="135"/>
      <c r="C58" s="1259" t="s">
        <v>599</v>
      </c>
      <c r="D58" s="1260"/>
      <c r="E58" s="1261"/>
      <c r="F58" s="136">
        <v>20</v>
      </c>
      <c r="G58" s="136">
        <v>122</v>
      </c>
      <c r="H58" s="137">
        <v>122</v>
      </c>
    </row>
    <row r="59" spans="2:8" ht="45.75" customHeight="1" x14ac:dyDescent="0.15">
      <c r="B59" s="135"/>
      <c r="C59" s="1259" t="s">
        <v>600</v>
      </c>
      <c r="D59" s="1260"/>
      <c r="E59" s="1261"/>
      <c r="F59" s="136">
        <v>86</v>
      </c>
      <c r="G59" s="136">
        <v>84</v>
      </c>
      <c r="H59" s="137">
        <v>84</v>
      </c>
    </row>
    <row r="60" spans="2:8" ht="45.75" customHeight="1" x14ac:dyDescent="0.15">
      <c r="B60" s="135"/>
      <c r="C60" s="1259" t="s">
        <v>601</v>
      </c>
      <c r="D60" s="1260"/>
      <c r="E60" s="1261"/>
      <c r="F60" s="136">
        <v>27</v>
      </c>
      <c r="G60" s="136">
        <v>55</v>
      </c>
      <c r="H60" s="137">
        <v>62</v>
      </c>
    </row>
    <row r="61" spans="2:8" ht="45.75" customHeight="1" x14ac:dyDescent="0.15">
      <c r="B61" s="135"/>
      <c r="C61" s="1259" t="s">
        <v>602</v>
      </c>
      <c r="D61" s="1260"/>
      <c r="E61" s="1261"/>
      <c r="F61" s="136">
        <v>10</v>
      </c>
      <c r="G61" s="136">
        <v>7</v>
      </c>
      <c r="H61" s="137">
        <v>24</v>
      </c>
    </row>
    <row r="62" spans="2:8" ht="45.75" customHeight="1" thickBot="1" x14ac:dyDescent="0.2">
      <c r="B62" s="138"/>
      <c r="C62" s="1262" t="s">
        <v>603</v>
      </c>
      <c r="D62" s="1263"/>
      <c r="E62" s="1264"/>
      <c r="F62" s="139">
        <v>12</v>
      </c>
      <c r="G62" s="139">
        <v>14</v>
      </c>
      <c r="H62" s="140">
        <v>23</v>
      </c>
    </row>
    <row r="63" spans="2:8" ht="52.5" customHeight="1" thickBot="1" x14ac:dyDescent="0.2">
      <c r="B63" s="141"/>
      <c r="C63" s="1265" t="s">
        <v>51</v>
      </c>
      <c r="D63" s="1265"/>
      <c r="E63" s="1266"/>
      <c r="F63" s="142">
        <v>5203</v>
      </c>
      <c r="G63" s="142">
        <v>3583</v>
      </c>
      <c r="H63" s="143">
        <v>3160</v>
      </c>
    </row>
    <row r="64" spans="2:8" ht="15" customHeight="1" x14ac:dyDescent="0.15"/>
  </sheetData>
  <sheetProtection algorithmName="SHA-512" hashValue="7SIR16EkPR4omMeqULqv2oLEIxeIR+yZLiiNRJC8uKyLwHJBcrKFHMnOMNcXXDB6VrQ6QA9iYzbGU27ygaK7sA==" saltValue="W7AQHgs4caJFLcVYJsoQ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605</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606</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607</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608</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609</v>
      </c>
      <c r="AO51" s="1311"/>
      <c r="AP51" s="1311"/>
      <c r="AQ51" s="1311"/>
      <c r="AR51" s="1311"/>
      <c r="AS51" s="1311"/>
      <c r="AT51" s="1311"/>
      <c r="AU51" s="1311"/>
      <c r="AV51" s="1311"/>
      <c r="AW51" s="1311"/>
      <c r="AX51" s="1311"/>
      <c r="AY51" s="1311"/>
      <c r="AZ51" s="1311"/>
      <c r="BA51" s="1311"/>
      <c r="BB51" s="1311" t="s">
        <v>610</v>
      </c>
      <c r="BC51" s="1311"/>
      <c r="BD51" s="1311"/>
      <c r="BE51" s="1311"/>
      <c r="BF51" s="1311"/>
      <c r="BG51" s="1311"/>
      <c r="BH51" s="1311"/>
      <c r="BI51" s="1311"/>
      <c r="BJ51" s="1311"/>
      <c r="BK51" s="1311"/>
      <c r="BL51" s="1311"/>
      <c r="BM51" s="1311"/>
      <c r="BN51" s="1311"/>
      <c r="BO51" s="1311"/>
      <c r="BP51" s="1312">
        <v>115</v>
      </c>
      <c r="BQ51" s="1312"/>
      <c r="BR51" s="1312"/>
      <c r="BS51" s="1312"/>
      <c r="BT51" s="1312"/>
      <c r="BU51" s="1312"/>
      <c r="BV51" s="1312"/>
      <c r="BW51" s="1312"/>
      <c r="BX51" s="1312">
        <v>100.3</v>
      </c>
      <c r="BY51" s="1312"/>
      <c r="BZ51" s="1312"/>
      <c r="CA51" s="1312"/>
      <c r="CB51" s="1312"/>
      <c r="CC51" s="1312"/>
      <c r="CD51" s="1312"/>
      <c r="CE51" s="1312"/>
      <c r="CF51" s="1312">
        <v>89.9</v>
      </c>
      <c r="CG51" s="1312"/>
      <c r="CH51" s="1312"/>
      <c r="CI51" s="1312"/>
      <c r="CJ51" s="1312"/>
      <c r="CK51" s="1312"/>
      <c r="CL51" s="1312"/>
      <c r="CM51" s="1312"/>
      <c r="CN51" s="1312">
        <v>109.7</v>
      </c>
      <c r="CO51" s="1312"/>
      <c r="CP51" s="1312"/>
      <c r="CQ51" s="1312"/>
      <c r="CR51" s="1312"/>
      <c r="CS51" s="1312"/>
      <c r="CT51" s="1312"/>
      <c r="CU51" s="1312"/>
      <c r="CV51" s="1312">
        <v>107.4</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611</v>
      </c>
      <c r="BC53" s="1311"/>
      <c r="BD53" s="1311"/>
      <c r="BE53" s="1311"/>
      <c r="BF53" s="1311"/>
      <c r="BG53" s="1311"/>
      <c r="BH53" s="1311"/>
      <c r="BI53" s="1311"/>
      <c r="BJ53" s="1311"/>
      <c r="BK53" s="1311"/>
      <c r="BL53" s="1311"/>
      <c r="BM53" s="1311"/>
      <c r="BN53" s="1311"/>
      <c r="BO53" s="1311"/>
      <c r="BP53" s="1312">
        <v>60.1</v>
      </c>
      <c r="BQ53" s="1312"/>
      <c r="BR53" s="1312"/>
      <c r="BS53" s="1312"/>
      <c r="BT53" s="1312"/>
      <c r="BU53" s="1312"/>
      <c r="BV53" s="1312"/>
      <c r="BW53" s="1312"/>
      <c r="BX53" s="1312">
        <v>61.4</v>
      </c>
      <c r="BY53" s="1312"/>
      <c r="BZ53" s="1312"/>
      <c r="CA53" s="1312"/>
      <c r="CB53" s="1312"/>
      <c r="CC53" s="1312"/>
      <c r="CD53" s="1312"/>
      <c r="CE53" s="1312"/>
      <c r="CF53" s="1312">
        <v>63.2</v>
      </c>
      <c r="CG53" s="1312"/>
      <c r="CH53" s="1312"/>
      <c r="CI53" s="1312"/>
      <c r="CJ53" s="1312"/>
      <c r="CK53" s="1312"/>
      <c r="CL53" s="1312"/>
      <c r="CM53" s="1312"/>
      <c r="CN53" s="1312">
        <v>64.3</v>
      </c>
      <c r="CO53" s="1312"/>
      <c r="CP53" s="1312"/>
      <c r="CQ53" s="1312"/>
      <c r="CR53" s="1312"/>
      <c r="CS53" s="1312"/>
      <c r="CT53" s="1312"/>
      <c r="CU53" s="1312"/>
      <c r="CV53" s="1312">
        <v>65.599999999999994</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612</v>
      </c>
      <c r="AO55" s="1307"/>
      <c r="AP55" s="1307"/>
      <c r="AQ55" s="1307"/>
      <c r="AR55" s="1307"/>
      <c r="AS55" s="1307"/>
      <c r="AT55" s="1307"/>
      <c r="AU55" s="1307"/>
      <c r="AV55" s="1307"/>
      <c r="AW55" s="1307"/>
      <c r="AX55" s="1307"/>
      <c r="AY55" s="1307"/>
      <c r="AZ55" s="1307"/>
      <c r="BA55" s="1307"/>
      <c r="BB55" s="1311" t="s">
        <v>610</v>
      </c>
      <c r="BC55" s="1311"/>
      <c r="BD55" s="1311"/>
      <c r="BE55" s="1311"/>
      <c r="BF55" s="1311"/>
      <c r="BG55" s="1311"/>
      <c r="BH55" s="1311"/>
      <c r="BI55" s="1311"/>
      <c r="BJ55" s="1311"/>
      <c r="BK55" s="1311"/>
      <c r="BL55" s="1311"/>
      <c r="BM55" s="1311"/>
      <c r="BN55" s="1311"/>
      <c r="BO55" s="1311"/>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611</v>
      </c>
      <c r="BC57" s="1311"/>
      <c r="BD57" s="1311"/>
      <c r="BE57" s="1311"/>
      <c r="BF57" s="1311"/>
      <c r="BG57" s="1311"/>
      <c r="BH57" s="1311"/>
      <c r="BI57" s="1311"/>
      <c r="BJ57" s="1311"/>
      <c r="BK57" s="1311"/>
      <c r="BL57" s="1311"/>
      <c r="BM57" s="1311"/>
      <c r="BN57" s="1311"/>
      <c r="BO57" s="1311"/>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613</v>
      </c>
    </row>
    <row r="64" spans="1:109" x14ac:dyDescent="0.15">
      <c r="B64" s="1282"/>
      <c r="G64" s="1289"/>
      <c r="I64" s="1322"/>
      <c r="J64" s="1322"/>
      <c r="K64" s="1322"/>
      <c r="L64" s="1322"/>
      <c r="M64" s="1322"/>
      <c r="N64" s="1323"/>
      <c r="AM64" s="1289"/>
      <c r="AN64" s="1289" t="s">
        <v>606</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614</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608</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609</v>
      </c>
      <c r="AO73" s="1311"/>
      <c r="AP73" s="1311"/>
      <c r="AQ73" s="1311"/>
      <c r="AR73" s="1311"/>
      <c r="AS73" s="1311"/>
      <c r="AT73" s="1311"/>
      <c r="AU73" s="1311"/>
      <c r="AV73" s="1311"/>
      <c r="AW73" s="1311"/>
      <c r="AX73" s="1311"/>
      <c r="AY73" s="1311"/>
      <c r="AZ73" s="1311"/>
      <c r="BA73" s="1311"/>
      <c r="BB73" s="1311" t="s">
        <v>610</v>
      </c>
      <c r="BC73" s="1311"/>
      <c r="BD73" s="1311"/>
      <c r="BE73" s="1311"/>
      <c r="BF73" s="1311"/>
      <c r="BG73" s="1311"/>
      <c r="BH73" s="1311"/>
      <c r="BI73" s="1311"/>
      <c r="BJ73" s="1311"/>
      <c r="BK73" s="1311"/>
      <c r="BL73" s="1311"/>
      <c r="BM73" s="1311"/>
      <c r="BN73" s="1311"/>
      <c r="BO73" s="1311"/>
      <c r="BP73" s="1312">
        <v>115</v>
      </c>
      <c r="BQ73" s="1312"/>
      <c r="BR73" s="1312"/>
      <c r="BS73" s="1312"/>
      <c r="BT73" s="1312"/>
      <c r="BU73" s="1312"/>
      <c r="BV73" s="1312"/>
      <c r="BW73" s="1312"/>
      <c r="BX73" s="1312">
        <v>100.3</v>
      </c>
      <c r="BY73" s="1312"/>
      <c r="BZ73" s="1312"/>
      <c r="CA73" s="1312"/>
      <c r="CB73" s="1312"/>
      <c r="CC73" s="1312"/>
      <c r="CD73" s="1312"/>
      <c r="CE73" s="1312"/>
      <c r="CF73" s="1312">
        <v>89.9</v>
      </c>
      <c r="CG73" s="1312"/>
      <c r="CH73" s="1312"/>
      <c r="CI73" s="1312"/>
      <c r="CJ73" s="1312"/>
      <c r="CK73" s="1312"/>
      <c r="CL73" s="1312"/>
      <c r="CM73" s="1312"/>
      <c r="CN73" s="1312">
        <v>109.7</v>
      </c>
      <c r="CO73" s="1312"/>
      <c r="CP73" s="1312"/>
      <c r="CQ73" s="1312"/>
      <c r="CR73" s="1312"/>
      <c r="CS73" s="1312"/>
      <c r="CT73" s="1312"/>
      <c r="CU73" s="1312"/>
      <c r="CV73" s="1312">
        <v>107.4</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615</v>
      </c>
      <c r="BC75" s="1311"/>
      <c r="BD75" s="1311"/>
      <c r="BE75" s="1311"/>
      <c r="BF75" s="1311"/>
      <c r="BG75" s="1311"/>
      <c r="BH75" s="1311"/>
      <c r="BI75" s="1311"/>
      <c r="BJ75" s="1311"/>
      <c r="BK75" s="1311"/>
      <c r="BL75" s="1311"/>
      <c r="BM75" s="1311"/>
      <c r="BN75" s="1311"/>
      <c r="BO75" s="1311"/>
      <c r="BP75" s="1312">
        <v>10.4</v>
      </c>
      <c r="BQ75" s="1312"/>
      <c r="BR75" s="1312"/>
      <c r="BS75" s="1312"/>
      <c r="BT75" s="1312"/>
      <c r="BU75" s="1312"/>
      <c r="BV75" s="1312"/>
      <c r="BW75" s="1312"/>
      <c r="BX75" s="1312">
        <v>10.3</v>
      </c>
      <c r="BY75" s="1312"/>
      <c r="BZ75" s="1312"/>
      <c r="CA75" s="1312"/>
      <c r="CB75" s="1312"/>
      <c r="CC75" s="1312"/>
      <c r="CD75" s="1312"/>
      <c r="CE75" s="1312"/>
      <c r="CF75" s="1312">
        <v>10.1</v>
      </c>
      <c r="CG75" s="1312"/>
      <c r="CH75" s="1312"/>
      <c r="CI75" s="1312"/>
      <c r="CJ75" s="1312"/>
      <c r="CK75" s="1312"/>
      <c r="CL75" s="1312"/>
      <c r="CM75" s="1312"/>
      <c r="CN75" s="1312">
        <v>9.6999999999999993</v>
      </c>
      <c r="CO75" s="1312"/>
      <c r="CP75" s="1312"/>
      <c r="CQ75" s="1312"/>
      <c r="CR75" s="1312"/>
      <c r="CS75" s="1312"/>
      <c r="CT75" s="1312"/>
      <c r="CU75" s="1312"/>
      <c r="CV75" s="1312">
        <v>10.199999999999999</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612</v>
      </c>
      <c r="AO77" s="1307"/>
      <c r="AP77" s="1307"/>
      <c r="AQ77" s="1307"/>
      <c r="AR77" s="1307"/>
      <c r="AS77" s="1307"/>
      <c r="AT77" s="1307"/>
      <c r="AU77" s="1307"/>
      <c r="AV77" s="1307"/>
      <c r="AW77" s="1307"/>
      <c r="AX77" s="1307"/>
      <c r="AY77" s="1307"/>
      <c r="AZ77" s="1307"/>
      <c r="BA77" s="1307"/>
      <c r="BB77" s="1311" t="s">
        <v>610</v>
      </c>
      <c r="BC77" s="1311"/>
      <c r="BD77" s="1311"/>
      <c r="BE77" s="1311"/>
      <c r="BF77" s="1311"/>
      <c r="BG77" s="1311"/>
      <c r="BH77" s="1311"/>
      <c r="BI77" s="1311"/>
      <c r="BJ77" s="1311"/>
      <c r="BK77" s="1311"/>
      <c r="BL77" s="1311"/>
      <c r="BM77" s="1311"/>
      <c r="BN77" s="1311"/>
      <c r="BO77" s="1311"/>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615</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UcQpwFY1nICfwxC8X3XwbphWuuZbAVJJu1HuELxhpQT/2ULEWroH4AgBG8KUS3GQ+lNcvIIuvuiZLnLc8viSXw==" saltValue="xwi8k40D0tL2Ke9zLgreZ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1U2t6QymKoFF2USIkH1H1mnpgng7zgnAGhWBgPBrtJLpmrJPzZ0qVabv0rmsyKQYKqLNbXigNmTLaVEZPLTemQ==" saltValue="yAW+n59Mej4Rix0G9Q2pM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70" sqref="AN7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EGPwFWLqOSogedomrBMoBl7XBe2RphhanS4wp4FzsiD28PJJ6IxefBNeb3TgJAzi/MzlqYHPbAeOlubsZLS1Ug==" saltValue="FI4eEiDUpHHtLIg/BS4si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30805</v>
      </c>
      <c r="E3" s="162"/>
      <c r="F3" s="163">
        <v>44504</v>
      </c>
      <c r="G3" s="164"/>
      <c r="H3" s="165"/>
    </row>
    <row r="4" spans="1:8" x14ac:dyDescent="0.15">
      <c r="A4" s="166"/>
      <c r="B4" s="167"/>
      <c r="C4" s="168"/>
      <c r="D4" s="169">
        <v>12157</v>
      </c>
      <c r="E4" s="170"/>
      <c r="F4" s="171">
        <v>25876</v>
      </c>
      <c r="G4" s="172"/>
      <c r="H4" s="173"/>
    </row>
    <row r="5" spans="1:8" x14ac:dyDescent="0.15">
      <c r="A5" s="154" t="s">
        <v>552</v>
      </c>
      <c r="B5" s="159"/>
      <c r="C5" s="160"/>
      <c r="D5" s="161">
        <v>35965</v>
      </c>
      <c r="E5" s="162"/>
      <c r="F5" s="163">
        <v>47820</v>
      </c>
      <c r="G5" s="164"/>
      <c r="H5" s="165"/>
    </row>
    <row r="6" spans="1:8" x14ac:dyDescent="0.15">
      <c r="A6" s="166"/>
      <c r="B6" s="167"/>
      <c r="C6" s="168"/>
      <c r="D6" s="169">
        <v>19071</v>
      </c>
      <c r="E6" s="170"/>
      <c r="F6" s="171">
        <v>25855</v>
      </c>
      <c r="G6" s="172"/>
      <c r="H6" s="173"/>
    </row>
    <row r="7" spans="1:8" x14ac:dyDescent="0.15">
      <c r="A7" s="154" t="s">
        <v>553</v>
      </c>
      <c r="B7" s="159"/>
      <c r="C7" s="160"/>
      <c r="D7" s="161">
        <v>27609</v>
      </c>
      <c r="E7" s="162"/>
      <c r="F7" s="163">
        <v>41934</v>
      </c>
      <c r="G7" s="164"/>
      <c r="H7" s="165"/>
    </row>
    <row r="8" spans="1:8" x14ac:dyDescent="0.15">
      <c r="A8" s="166"/>
      <c r="B8" s="167"/>
      <c r="C8" s="168"/>
      <c r="D8" s="169">
        <v>18270</v>
      </c>
      <c r="E8" s="170"/>
      <c r="F8" s="171">
        <v>23352</v>
      </c>
      <c r="G8" s="172"/>
      <c r="H8" s="173"/>
    </row>
    <row r="9" spans="1:8" x14ac:dyDescent="0.15">
      <c r="A9" s="154" t="s">
        <v>554</v>
      </c>
      <c r="B9" s="159"/>
      <c r="C9" s="160"/>
      <c r="D9" s="161">
        <v>50165</v>
      </c>
      <c r="E9" s="162"/>
      <c r="F9" s="163">
        <v>45588</v>
      </c>
      <c r="G9" s="164"/>
      <c r="H9" s="165"/>
    </row>
    <row r="10" spans="1:8" x14ac:dyDescent="0.15">
      <c r="A10" s="166"/>
      <c r="B10" s="167"/>
      <c r="C10" s="168"/>
      <c r="D10" s="169">
        <v>15582</v>
      </c>
      <c r="E10" s="170"/>
      <c r="F10" s="171">
        <v>24150</v>
      </c>
      <c r="G10" s="172"/>
      <c r="H10" s="173"/>
    </row>
    <row r="11" spans="1:8" x14ac:dyDescent="0.15">
      <c r="A11" s="154" t="s">
        <v>555</v>
      </c>
      <c r="B11" s="159"/>
      <c r="C11" s="160"/>
      <c r="D11" s="161">
        <v>51845</v>
      </c>
      <c r="E11" s="162"/>
      <c r="F11" s="163">
        <v>45483</v>
      </c>
      <c r="G11" s="164"/>
      <c r="H11" s="165"/>
    </row>
    <row r="12" spans="1:8" x14ac:dyDescent="0.15">
      <c r="A12" s="166"/>
      <c r="B12" s="167"/>
      <c r="C12" s="174"/>
      <c r="D12" s="169">
        <v>23477</v>
      </c>
      <c r="E12" s="170"/>
      <c r="F12" s="171">
        <v>24241</v>
      </c>
      <c r="G12" s="172"/>
      <c r="H12" s="173"/>
    </row>
    <row r="13" spans="1:8" x14ac:dyDescent="0.15">
      <c r="A13" s="154"/>
      <c r="B13" s="159"/>
      <c r="C13" s="175"/>
      <c r="D13" s="176">
        <v>39278</v>
      </c>
      <c r="E13" s="177"/>
      <c r="F13" s="178">
        <v>45066</v>
      </c>
      <c r="G13" s="179"/>
      <c r="H13" s="165"/>
    </row>
    <row r="14" spans="1:8" x14ac:dyDescent="0.15">
      <c r="A14" s="166"/>
      <c r="B14" s="167"/>
      <c r="C14" s="168"/>
      <c r="D14" s="169">
        <v>17711</v>
      </c>
      <c r="E14" s="170"/>
      <c r="F14" s="171">
        <v>24695</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4.93</v>
      </c>
      <c r="C19" s="180">
        <f>ROUND(VALUE(SUBSTITUTE(実質収支比率等に係る経年分析!G$48,"▲","-")),2)</f>
        <v>2.88</v>
      </c>
      <c r="D19" s="180">
        <f>ROUND(VALUE(SUBSTITUTE(実質収支比率等に係る経年分析!H$48,"▲","-")),2)</f>
        <v>1.42</v>
      </c>
      <c r="E19" s="180">
        <f>ROUND(VALUE(SUBSTITUTE(実質収支比率等に係る経年分析!I$48,"▲","-")),2)</f>
        <v>8.59</v>
      </c>
      <c r="F19" s="180">
        <f>ROUND(VALUE(SUBSTITUTE(実質収支比率等に係る経年分析!J$48,"▲","-")),2)</f>
        <v>3.93</v>
      </c>
    </row>
    <row r="20" spans="1:11" x14ac:dyDescent="0.15">
      <c r="A20" s="180" t="s">
        <v>55</v>
      </c>
      <c r="B20" s="180">
        <f>ROUND(VALUE(SUBSTITUTE(実質収支比率等に係る経年分析!F$47,"▲","-")),2)</f>
        <v>26.26</v>
      </c>
      <c r="C20" s="180">
        <f>ROUND(VALUE(SUBSTITUTE(実質収支比率等に係る経年分析!G$47,"▲","-")),2)</f>
        <v>27.08</v>
      </c>
      <c r="D20" s="180">
        <f>ROUND(VALUE(SUBSTITUTE(実質収支比率等に係る経年分析!H$47,"▲","-")),2)</f>
        <v>27.56</v>
      </c>
      <c r="E20" s="180">
        <f>ROUND(VALUE(SUBSTITUTE(実質収支比率等に係る経年分析!I$47,"▲","-")),2)</f>
        <v>17.809999999999999</v>
      </c>
      <c r="F20" s="180">
        <f>ROUND(VALUE(SUBSTITUTE(実質収支比率等に係る経年分析!J$47,"▲","-")),2)</f>
        <v>14.64</v>
      </c>
    </row>
    <row r="21" spans="1:11" x14ac:dyDescent="0.15">
      <c r="A21" s="180" t="s">
        <v>56</v>
      </c>
      <c r="B21" s="180">
        <f>IF(ISNUMBER(VALUE(SUBSTITUTE(実質収支比率等に係る経年分析!F$49,"▲","-"))),ROUND(VALUE(SUBSTITUTE(実質収支比率等に係る経年分析!F$49,"▲","-")),2),NA())</f>
        <v>-2.42</v>
      </c>
      <c r="C21" s="180">
        <f>IF(ISNUMBER(VALUE(SUBSTITUTE(実質収支比率等に係る経年分析!G$49,"▲","-"))),ROUND(VALUE(SUBSTITUTE(実質収支比率等に係る経年分析!G$49,"▲","-")),2),NA())</f>
        <v>-1.34</v>
      </c>
      <c r="D21" s="180">
        <f>IF(ISNUMBER(VALUE(SUBSTITUTE(実質収支比率等に係る経年分析!H$49,"▲","-"))),ROUND(VALUE(SUBSTITUTE(実質収支比率等に係る経年分析!H$49,"▲","-")),2),NA())</f>
        <v>-1.57</v>
      </c>
      <c r="E21" s="180">
        <f>IF(ISNUMBER(VALUE(SUBSTITUTE(実質収支比率等に係る経年分析!I$49,"▲","-"))),ROUND(VALUE(SUBSTITUTE(実質収支比率等に係る経年分析!I$49,"▲","-")),2),NA())</f>
        <v>-3.27</v>
      </c>
      <c r="F21" s="180">
        <f>IF(ISNUMBER(VALUE(SUBSTITUTE(実質収支比率等に係る経年分析!J$49,"▲","-"))),ROUND(VALUE(SUBSTITUTE(実質収支比率等に係る経年分析!J$49,"▲","-")),2),NA())</f>
        <v>-11.23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駐車場事業会計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農業集落排水事業会計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0.14000000000000001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0.16</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0.64</v>
      </c>
    </row>
    <row r="34" spans="1:16" x14ac:dyDescent="0.15">
      <c r="A34" s="181" t="str">
        <f>IF(連結実質赤字比率に係る赤字・黒字の構成分析!C$36="",NA(),連結実質赤字比率に係る赤字・黒字の構成分析!C$36)</f>
        <v>介護保険事業会計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3.76</v>
      </c>
    </row>
    <row r="36" spans="1:16" x14ac:dyDescent="0.15">
      <c r="A36" s="181" t="str">
        <f>IF(連結実質赤字比率に係る赤字・黒字の構成分析!C$34="",NA(),連結実質赤字比率に係る赤字・黒字の構成分析!C$34)</f>
        <v>国民健康保険事業会計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2560</v>
      </c>
      <c r="E42" s="182"/>
      <c r="F42" s="182"/>
      <c r="G42" s="182">
        <f>'実質公債費比率（分子）の構造'!L$52</f>
        <v>2723</v>
      </c>
      <c r="H42" s="182"/>
      <c r="I42" s="182"/>
      <c r="J42" s="182">
        <f>'実質公債費比率（分子）の構造'!M$52</f>
        <v>2661</v>
      </c>
      <c r="K42" s="182"/>
      <c r="L42" s="182"/>
      <c r="M42" s="182">
        <f>'実質公債費比率（分子）の構造'!N$52</f>
        <v>2559</v>
      </c>
      <c r="N42" s="182"/>
      <c r="O42" s="182"/>
      <c r="P42" s="182">
        <f>'実質公債費比率（分子）の構造'!O$52</f>
        <v>2518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f>'実質公債費比率（分子）の構造'!N$50</f>
        <v>82</v>
      </c>
      <c r="L44" s="182"/>
      <c r="M44" s="182"/>
      <c r="N44" s="182">
        <f>'実質公債費比率（分子）の構造'!O$50</f>
        <v>108</v>
      </c>
      <c r="O44" s="182"/>
      <c r="P44" s="182"/>
    </row>
    <row r="45" spans="1:16" x14ac:dyDescent="0.15">
      <c r="A45" s="182" t="s">
        <v>66</v>
      </c>
      <c r="B45" s="182">
        <f>'実質公債費比率（分子）の構造'!K$49</f>
        <v>307</v>
      </c>
      <c r="C45" s="182"/>
      <c r="D45" s="182"/>
      <c r="E45" s="182">
        <f>'実質公債費比率（分子）の構造'!L$49</f>
        <v>330</v>
      </c>
      <c r="F45" s="182"/>
      <c r="G45" s="182"/>
      <c r="H45" s="182">
        <f>'実質公債費比率（分子）の構造'!M$49</f>
        <v>376</v>
      </c>
      <c r="I45" s="182"/>
      <c r="J45" s="182"/>
      <c r="K45" s="182">
        <f>'実質公債費比率（分子）の構造'!N$49</f>
        <v>397</v>
      </c>
      <c r="L45" s="182"/>
      <c r="M45" s="182"/>
      <c r="N45" s="182">
        <f>'実質公債費比率（分子）の構造'!O$49</f>
        <v>280</v>
      </c>
      <c r="O45" s="182"/>
      <c r="P45" s="182"/>
    </row>
    <row r="46" spans="1:16" x14ac:dyDescent="0.15">
      <c r="A46" s="182" t="s">
        <v>67</v>
      </c>
      <c r="B46" s="182">
        <f>'実質公債費比率（分子）の構造'!K$48</f>
        <v>387</v>
      </c>
      <c r="C46" s="182"/>
      <c r="D46" s="182"/>
      <c r="E46" s="182">
        <f>'実質公債費比率（分子）の構造'!L$48</f>
        <v>420</v>
      </c>
      <c r="F46" s="182"/>
      <c r="G46" s="182"/>
      <c r="H46" s="182">
        <f>'実質公債費比率（分子）の構造'!M$48</f>
        <v>404</v>
      </c>
      <c r="I46" s="182"/>
      <c r="J46" s="182"/>
      <c r="K46" s="182">
        <f>'実質公債費比率（分子）の構造'!N$48</f>
        <v>360</v>
      </c>
      <c r="L46" s="182"/>
      <c r="M46" s="182"/>
      <c r="N46" s="182">
        <f>'実質公債費比率（分子）の構造'!O$48</f>
        <v>425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3570</v>
      </c>
      <c r="C49" s="182"/>
      <c r="D49" s="182"/>
      <c r="E49" s="182">
        <f>'実質公債費比率（分子）の構造'!L$45</f>
        <v>3487</v>
      </c>
      <c r="F49" s="182"/>
      <c r="G49" s="182"/>
      <c r="H49" s="182">
        <f>'実質公債費比率（分子）の構造'!M$45</f>
        <v>3460</v>
      </c>
      <c r="I49" s="182"/>
      <c r="J49" s="182"/>
      <c r="K49" s="182">
        <f>'実質公債費比率（分子）の構造'!N$45</f>
        <v>3273</v>
      </c>
      <c r="L49" s="182"/>
      <c r="M49" s="182"/>
      <c r="N49" s="182">
        <f>'実質公債費比率（分子）の構造'!O$45</f>
        <v>3514</v>
      </c>
      <c r="O49" s="182"/>
      <c r="P49" s="182"/>
    </row>
    <row r="50" spans="1:16" x14ac:dyDescent="0.15">
      <c r="A50" s="182" t="s">
        <v>71</v>
      </c>
      <c r="B50" s="182" t="e">
        <f>NA()</f>
        <v>#N/A</v>
      </c>
      <c r="C50" s="182">
        <f>IF(ISNUMBER('実質公債費比率（分子）の構造'!K$53),'実質公債費比率（分子）の構造'!K$53,NA())</f>
        <v>1704</v>
      </c>
      <c r="D50" s="182" t="e">
        <f>NA()</f>
        <v>#N/A</v>
      </c>
      <c r="E50" s="182" t="e">
        <f>NA()</f>
        <v>#N/A</v>
      </c>
      <c r="F50" s="182">
        <f>IF(ISNUMBER('実質公債費比率（分子）の構造'!L$53),'実質公債費比率（分子）の構造'!L$53,NA())</f>
        <v>1514</v>
      </c>
      <c r="G50" s="182" t="e">
        <f>NA()</f>
        <v>#N/A</v>
      </c>
      <c r="H50" s="182" t="e">
        <f>NA()</f>
        <v>#N/A</v>
      </c>
      <c r="I50" s="182">
        <f>IF(ISNUMBER('実質公債費比率（分子）の構造'!M$53),'実質公債費比率（分子）の構造'!M$53,NA())</f>
        <v>1579</v>
      </c>
      <c r="J50" s="182" t="e">
        <f>NA()</f>
        <v>#N/A</v>
      </c>
      <c r="K50" s="182" t="e">
        <f>NA()</f>
        <v>#N/A</v>
      </c>
      <c r="L50" s="182">
        <f>IF(ISNUMBER('実質公債費比率（分子）の構造'!N$53),'実質公債費比率（分子）の構造'!N$53,NA())</f>
        <v>1553</v>
      </c>
      <c r="M50" s="182" t="e">
        <f>NA()</f>
        <v>#N/A</v>
      </c>
      <c r="N50" s="182" t="e">
        <f>NA()</f>
        <v>#N/A</v>
      </c>
      <c r="O50" s="182">
        <f>IF(ISNUMBER('実質公債費比率（分子）の構造'!O$53),'実質公債費比率（分子）の構造'!O$53,NA())</f>
        <v>1809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26666</v>
      </c>
      <c r="E56" s="181"/>
      <c r="F56" s="181"/>
      <c r="G56" s="181">
        <f>'将来負担比率（分子）の構造'!J$52</f>
        <v>26821</v>
      </c>
      <c r="H56" s="181"/>
      <c r="I56" s="181"/>
      <c r="J56" s="181">
        <f>'将来負担比率（分子）の構造'!K$52</f>
        <v>27032</v>
      </c>
      <c r="K56" s="181"/>
      <c r="L56" s="181"/>
      <c r="M56" s="181">
        <f>'将来負担比率（分子）の構造'!L$52</f>
        <v>27225</v>
      </c>
      <c r="N56" s="181"/>
      <c r="O56" s="181"/>
      <c r="P56" s="181">
        <f>'将来負担比率（分子）の構造'!M$52</f>
        <v>27377</v>
      </c>
    </row>
    <row r="57" spans="1:16" x14ac:dyDescent="0.15">
      <c r="A57" s="181" t="s">
        <v>42</v>
      </c>
      <c r="B57" s="181"/>
      <c r="C57" s="181"/>
      <c r="D57" s="181">
        <f>'将来負担比率（分子）の構造'!I$51</f>
        <v>1927</v>
      </c>
      <c r="E57" s="181"/>
      <c r="F57" s="181"/>
      <c r="G57" s="181">
        <f>'将来負担比率（分子）の構造'!J$51</f>
        <v>3159</v>
      </c>
      <c r="H57" s="181"/>
      <c r="I57" s="181"/>
      <c r="J57" s="181">
        <f>'将来負担比率（分子）の構造'!K$51</f>
        <v>2971</v>
      </c>
      <c r="K57" s="181"/>
      <c r="L57" s="181"/>
      <c r="M57" s="181">
        <f>'将来負担比率（分子）の構造'!L$51</f>
        <v>3148</v>
      </c>
      <c r="N57" s="181"/>
      <c r="O57" s="181"/>
      <c r="P57" s="181">
        <f>'将来負担比率（分子）の構造'!M$51</f>
        <v>2995</v>
      </c>
    </row>
    <row r="58" spans="1:16" x14ac:dyDescent="0.15">
      <c r="A58" s="181" t="s">
        <v>41</v>
      </c>
      <c r="B58" s="181"/>
      <c r="C58" s="181"/>
      <c r="D58" s="181">
        <f>'将来負担比率（分子）の構造'!I$50</f>
        <v>6622</v>
      </c>
      <c r="E58" s="181"/>
      <c r="F58" s="181"/>
      <c r="G58" s="181">
        <f>'将来負担比率（分子）の構造'!J$50</f>
        <v>6797</v>
      </c>
      <c r="H58" s="181"/>
      <c r="I58" s="181"/>
      <c r="J58" s="181">
        <f>'将来負担比率（分子）の構造'!K$50</f>
        <v>7090</v>
      </c>
      <c r="K58" s="181"/>
      <c r="L58" s="181"/>
      <c r="M58" s="181">
        <f>'将来負担比率（分子）の構造'!L$50</f>
        <v>5444</v>
      </c>
      <c r="N58" s="181"/>
      <c r="O58" s="181"/>
      <c r="P58" s="181">
        <f>'将来負担比率（分子）の構造'!M$50</f>
        <v>5032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6846</v>
      </c>
      <c r="C62" s="181"/>
      <c r="D62" s="181"/>
      <c r="E62" s="181">
        <f>'将来負担比率（分子）の構造'!J$45</f>
        <v>6650</v>
      </c>
      <c r="F62" s="181"/>
      <c r="G62" s="181"/>
      <c r="H62" s="181">
        <f>'将来負担比率（分子）の構造'!K$45</f>
        <v>6230</v>
      </c>
      <c r="I62" s="181"/>
      <c r="J62" s="181"/>
      <c r="K62" s="181">
        <f>'将来負担比率（分子）の構造'!L$45</f>
        <v>5875</v>
      </c>
      <c r="L62" s="181"/>
      <c r="M62" s="181"/>
      <c r="N62" s="181">
        <f>'将来負担比率（分子）の構造'!M$45</f>
        <v>5603</v>
      </c>
      <c r="O62" s="181"/>
      <c r="P62" s="181"/>
    </row>
    <row r="63" spans="1:16" x14ac:dyDescent="0.15">
      <c r="A63" s="181" t="s">
        <v>34</v>
      </c>
      <c r="B63" s="181">
        <f>'将来負担比率（分子）の構造'!I$44</f>
        <v>2449</v>
      </c>
      <c r="C63" s="181"/>
      <c r="D63" s="181"/>
      <c r="E63" s="181">
        <f>'将来負担比率（分子）の構造'!J$44</f>
        <v>2477</v>
      </c>
      <c r="F63" s="181"/>
      <c r="G63" s="181"/>
      <c r="H63" s="181">
        <f>'将来負担比率（分子）の構造'!K$44</f>
        <v>2402</v>
      </c>
      <c r="I63" s="181"/>
      <c r="J63" s="181"/>
      <c r="K63" s="181">
        <f>'将来負担比率（分子）の構造'!L$44</f>
        <v>2383</v>
      </c>
      <c r="L63" s="181"/>
      <c r="M63" s="181"/>
      <c r="N63" s="181">
        <f>'将来負担比率（分子）の構造'!M$44</f>
        <v>2413</v>
      </c>
      <c r="O63" s="181"/>
      <c r="P63" s="181"/>
    </row>
    <row r="64" spans="1:16" x14ac:dyDescent="0.15">
      <c r="A64" s="181" t="s">
        <v>33</v>
      </c>
      <c r="B64" s="181">
        <f>'将来負担比率（分子）の構造'!I$43</f>
        <v>4410</v>
      </c>
      <c r="C64" s="181"/>
      <c r="D64" s="181"/>
      <c r="E64" s="181">
        <f>'将来負担比率（分子）の構造'!J$43</f>
        <v>4278</v>
      </c>
      <c r="F64" s="181"/>
      <c r="G64" s="181"/>
      <c r="H64" s="181">
        <f>'将来負担比率（分子）の構造'!K$43</f>
        <v>4078</v>
      </c>
      <c r="I64" s="181"/>
      <c r="J64" s="181"/>
      <c r="K64" s="181">
        <f>'将来負担比率（分子）の構造'!L$43</f>
        <v>3787</v>
      </c>
      <c r="L64" s="181"/>
      <c r="M64" s="181"/>
      <c r="N64" s="181">
        <f>'将来負担比率（分子）の構造'!M$43</f>
        <v>3678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f>'将来負担比率（分子）の構造'!L$42</f>
        <v>1610</v>
      </c>
      <c r="L65" s="181"/>
      <c r="M65" s="181"/>
      <c r="N65" s="181">
        <f>'将来負担比率（分子）の構造'!M$42</f>
        <v>1503</v>
      </c>
      <c r="O65" s="181"/>
      <c r="P65" s="181"/>
    </row>
    <row r="66" spans="1:16" x14ac:dyDescent="0.15">
      <c r="A66" s="181" t="s">
        <v>31</v>
      </c>
      <c r="B66" s="181">
        <f>'将来負担比率（分子）の構造'!I$41</f>
        <v>39645</v>
      </c>
      <c r="C66" s="181"/>
      <c r="D66" s="181"/>
      <c r="E66" s="181">
        <f>'将来負担比率（分子）の構造'!J$41</f>
        <v>39283</v>
      </c>
      <c r="F66" s="181"/>
      <c r="G66" s="181"/>
      <c r="H66" s="181">
        <f>'将来負担比率（分子）の構造'!K$41</f>
        <v>38634</v>
      </c>
      <c r="I66" s="181"/>
      <c r="J66" s="181"/>
      <c r="K66" s="181">
        <f>'将来負担比率（分子）の構造'!L$41</f>
        <v>39616</v>
      </c>
      <c r="L66" s="181"/>
      <c r="M66" s="181"/>
      <c r="N66" s="181">
        <f>'将来負担比率（分子）の構造'!M$41</f>
        <v>40007</v>
      </c>
      <c r="O66" s="181"/>
      <c r="P66" s="181"/>
    </row>
    <row r="67" spans="1:16" x14ac:dyDescent="0.15">
      <c r="A67" s="181" t="s">
        <v>75</v>
      </c>
      <c r="B67" s="181" t="e">
        <f>NA()</f>
        <v>#N/A</v>
      </c>
      <c r="C67" s="181">
        <f>IF(ISNUMBER('将来負担比率（分子）の構造'!I$53), IF('将来負担比率（分子）の構造'!I$53 &lt; 0, 0, '将来負担比率（分子）の構造'!I$53), NA())</f>
        <v>18140</v>
      </c>
      <c r="D67" s="181" t="e">
        <f>NA()</f>
        <v>#N/A</v>
      </c>
      <c r="E67" s="181" t="e">
        <f>NA()</f>
        <v>#N/A</v>
      </c>
      <c r="F67" s="181">
        <f>IF(ISNUMBER('将来負担比率（分子）の構造'!J$53), IF('将来負担比率（分子）の構造'!J$53 &lt; 0, 0, '将来負担比率（分子）の構造'!J$53), NA())</f>
        <v>15912</v>
      </c>
      <c r="G67" s="181" t="e">
        <f>NA()</f>
        <v>#N/A</v>
      </c>
      <c r="H67" s="181" t="e">
        <f>NA()</f>
        <v>#N/A</v>
      </c>
      <c r="I67" s="181">
        <f>IF(ISNUMBER('将来負担比率（分子）の構造'!K$53), IF('将来負担比率（分子）の構造'!K$53 &lt; 0, 0, '将来負担比率（分子）の構造'!K$53), NA())</f>
        <v>14251</v>
      </c>
      <c r="J67" s="181" t="e">
        <f>NA()</f>
        <v>#N/A</v>
      </c>
      <c r="K67" s="181" t="e">
        <f>NA()</f>
        <v>#N/A</v>
      </c>
      <c r="L67" s="181">
        <f>IF(ISNUMBER('将来負担比率（分子）の構造'!L$53), IF('将来負担比率（分子）の構造'!L$53 &lt; 0, 0, '将来負担比率（分子）の構造'!L$53), NA())</f>
        <v>17455</v>
      </c>
      <c r="M67" s="181" t="e">
        <f>NA()</f>
        <v>#N/A</v>
      </c>
      <c r="N67" s="181" t="e">
        <f>NA()</f>
        <v>#N/A</v>
      </c>
      <c r="O67" s="181">
        <f>IF(ISNUMBER('将来負担比率（分子）の構造'!M$53), IF('将来負担比率（分子）の構造'!M$53 &lt; 0, 0, '将来負担比率（分子）の構造'!M$53), NA())</f>
        <v>17799</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4997</v>
      </c>
      <c r="C72" s="185">
        <f>基金残高に係る経年分析!G55</f>
        <v>3232</v>
      </c>
      <c r="D72" s="185">
        <f>基金残高に係る経年分析!H55</f>
        <v>2746</v>
      </c>
    </row>
    <row r="73" spans="1:16" x14ac:dyDescent="0.15">
      <c r="A73" s="184" t="s">
        <v>78</v>
      </c>
      <c r="B73" s="185">
        <f>基金残高に係る経年分析!F56</f>
        <v>29</v>
      </c>
      <c r="C73" s="185">
        <f>基金残高に係る経年分析!G56</f>
        <v>44</v>
      </c>
      <c r="D73" s="185">
        <f>基金残高に係る経年分析!H56</f>
        <v>62</v>
      </c>
    </row>
    <row r="74" spans="1:16" x14ac:dyDescent="0.15">
      <c r="A74" s="184" t="s">
        <v>79</v>
      </c>
      <c r="B74" s="185">
        <f>基金残高に係る経年分析!F57</f>
        <v>176</v>
      </c>
      <c r="C74" s="185">
        <f>基金残高に係る経年分析!G57</f>
        <v>307</v>
      </c>
      <c r="D74" s="185">
        <f>基金残高に係る経年分析!H57</f>
        <v>352</v>
      </c>
    </row>
  </sheetData>
  <sheetProtection algorithmName="SHA-512" hashValue="P1+luGh4v+3M30I58VP2YMtyJ1g6almHYBJdQGgjgtUdV2RE46b4T9u0bMYpxzCpdbfY/mMImhoNGQ0vtOzTSA==" saltValue="WbaOWlqVOLrVsUyYnwNTd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12302944</v>
      </c>
      <c r="S5" s="637"/>
      <c r="T5" s="637"/>
      <c r="U5" s="637"/>
      <c r="V5" s="637"/>
      <c r="W5" s="637"/>
      <c r="X5" s="637"/>
      <c r="Y5" s="638"/>
      <c r="Z5" s="639">
        <v>28.3</v>
      </c>
      <c r="AA5" s="639"/>
      <c r="AB5" s="639"/>
      <c r="AC5" s="639"/>
      <c r="AD5" s="640">
        <v>11882854</v>
      </c>
      <c r="AE5" s="640"/>
      <c r="AF5" s="640"/>
      <c r="AG5" s="640"/>
      <c r="AH5" s="640"/>
      <c r="AI5" s="640"/>
      <c r="AJ5" s="640"/>
      <c r="AK5" s="640"/>
      <c r="AL5" s="641">
        <v>68.400000000000006</v>
      </c>
      <c r="AM5" s="642"/>
      <c r="AN5" s="642"/>
      <c r="AO5" s="643"/>
      <c r="AP5" s="633" t="s">
        <v>224</v>
      </c>
      <c r="AQ5" s="634"/>
      <c r="AR5" s="634"/>
      <c r="AS5" s="634"/>
      <c r="AT5" s="634"/>
      <c r="AU5" s="634"/>
      <c r="AV5" s="634"/>
      <c r="AW5" s="634"/>
      <c r="AX5" s="634"/>
      <c r="AY5" s="634"/>
      <c r="AZ5" s="634"/>
      <c r="BA5" s="634"/>
      <c r="BB5" s="634"/>
      <c r="BC5" s="634"/>
      <c r="BD5" s="634"/>
      <c r="BE5" s="634"/>
      <c r="BF5" s="635"/>
      <c r="BG5" s="647">
        <v>11882510</v>
      </c>
      <c r="BH5" s="648"/>
      <c r="BI5" s="648"/>
      <c r="BJ5" s="648"/>
      <c r="BK5" s="648"/>
      <c r="BL5" s="648"/>
      <c r="BM5" s="648"/>
      <c r="BN5" s="649"/>
      <c r="BO5" s="650">
        <v>96.6</v>
      </c>
      <c r="BP5" s="650"/>
      <c r="BQ5" s="650"/>
      <c r="BR5" s="650"/>
      <c r="BS5" s="651">
        <v>109101</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217</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301743</v>
      </c>
      <c r="S6" s="648"/>
      <c r="T6" s="648"/>
      <c r="U6" s="648"/>
      <c r="V6" s="648"/>
      <c r="W6" s="648"/>
      <c r="X6" s="648"/>
      <c r="Y6" s="649"/>
      <c r="Z6" s="650">
        <v>0.7</v>
      </c>
      <c r="AA6" s="650"/>
      <c r="AB6" s="650"/>
      <c r="AC6" s="650"/>
      <c r="AD6" s="651">
        <v>301743</v>
      </c>
      <c r="AE6" s="651"/>
      <c r="AF6" s="651"/>
      <c r="AG6" s="651"/>
      <c r="AH6" s="651"/>
      <c r="AI6" s="651"/>
      <c r="AJ6" s="651"/>
      <c r="AK6" s="651"/>
      <c r="AL6" s="652">
        <v>1.7</v>
      </c>
      <c r="AM6" s="653"/>
      <c r="AN6" s="653"/>
      <c r="AO6" s="654"/>
      <c r="AP6" s="644" t="s">
        <v>229</v>
      </c>
      <c r="AQ6" s="645"/>
      <c r="AR6" s="645"/>
      <c r="AS6" s="645"/>
      <c r="AT6" s="645"/>
      <c r="AU6" s="645"/>
      <c r="AV6" s="645"/>
      <c r="AW6" s="645"/>
      <c r="AX6" s="645"/>
      <c r="AY6" s="645"/>
      <c r="AZ6" s="645"/>
      <c r="BA6" s="645"/>
      <c r="BB6" s="645"/>
      <c r="BC6" s="645"/>
      <c r="BD6" s="645"/>
      <c r="BE6" s="645"/>
      <c r="BF6" s="646"/>
      <c r="BG6" s="647">
        <v>11882510</v>
      </c>
      <c r="BH6" s="648"/>
      <c r="BI6" s="648"/>
      <c r="BJ6" s="648"/>
      <c r="BK6" s="648"/>
      <c r="BL6" s="648"/>
      <c r="BM6" s="648"/>
      <c r="BN6" s="649"/>
      <c r="BO6" s="650">
        <v>96.6</v>
      </c>
      <c r="BP6" s="650"/>
      <c r="BQ6" s="650"/>
      <c r="BR6" s="650"/>
      <c r="BS6" s="651">
        <v>109101</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255109</v>
      </c>
      <c r="CS6" s="648"/>
      <c r="CT6" s="648"/>
      <c r="CU6" s="648"/>
      <c r="CV6" s="648"/>
      <c r="CW6" s="648"/>
      <c r="CX6" s="648"/>
      <c r="CY6" s="649"/>
      <c r="CZ6" s="641">
        <v>0.6</v>
      </c>
      <c r="DA6" s="642"/>
      <c r="DB6" s="642"/>
      <c r="DC6" s="661"/>
      <c r="DD6" s="656" t="s">
        <v>231</v>
      </c>
      <c r="DE6" s="648"/>
      <c r="DF6" s="648"/>
      <c r="DG6" s="648"/>
      <c r="DH6" s="648"/>
      <c r="DI6" s="648"/>
      <c r="DJ6" s="648"/>
      <c r="DK6" s="648"/>
      <c r="DL6" s="648"/>
      <c r="DM6" s="648"/>
      <c r="DN6" s="648"/>
      <c r="DO6" s="648"/>
      <c r="DP6" s="649"/>
      <c r="DQ6" s="656">
        <v>255109</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8913</v>
      </c>
      <c r="S7" s="648"/>
      <c r="T7" s="648"/>
      <c r="U7" s="648"/>
      <c r="V7" s="648"/>
      <c r="W7" s="648"/>
      <c r="X7" s="648"/>
      <c r="Y7" s="649"/>
      <c r="Z7" s="650">
        <v>0</v>
      </c>
      <c r="AA7" s="650"/>
      <c r="AB7" s="650"/>
      <c r="AC7" s="650"/>
      <c r="AD7" s="651">
        <v>8913</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5315215</v>
      </c>
      <c r="BH7" s="648"/>
      <c r="BI7" s="648"/>
      <c r="BJ7" s="648"/>
      <c r="BK7" s="648"/>
      <c r="BL7" s="648"/>
      <c r="BM7" s="648"/>
      <c r="BN7" s="649"/>
      <c r="BO7" s="650">
        <v>43.2</v>
      </c>
      <c r="BP7" s="650"/>
      <c r="BQ7" s="650"/>
      <c r="BR7" s="650"/>
      <c r="BS7" s="651">
        <v>109101</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12040826</v>
      </c>
      <c r="CS7" s="648"/>
      <c r="CT7" s="648"/>
      <c r="CU7" s="648"/>
      <c r="CV7" s="648"/>
      <c r="CW7" s="648"/>
      <c r="CX7" s="648"/>
      <c r="CY7" s="649"/>
      <c r="CZ7" s="650">
        <v>28.3</v>
      </c>
      <c r="DA7" s="650"/>
      <c r="DB7" s="650"/>
      <c r="DC7" s="650"/>
      <c r="DD7" s="656">
        <v>151624</v>
      </c>
      <c r="DE7" s="648"/>
      <c r="DF7" s="648"/>
      <c r="DG7" s="648"/>
      <c r="DH7" s="648"/>
      <c r="DI7" s="648"/>
      <c r="DJ7" s="648"/>
      <c r="DK7" s="648"/>
      <c r="DL7" s="648"/>
      <c r="DM7" s="648"/>
      <c r="DN7" s="648"/>
      <c r="DO7" s="648"/>
      <c r="DP7" s="649"/>
      <c r="DQ7" s="656">
        <v>2644013</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53288</v>
      </c>
      <c r="S8" s="648"/>
      <c r="T8" s="648"/>
      <c r="U8" s="648"/>
      <c r="V8" s="648"/>
      <c r="W8" s="648"/>
      <c r="X8" s="648"/>
      <c r="Y8" s="649"/>
      <c r="Z8" s="650">
        <v>0.1</v>
      </c>
      <c r="AA8" s="650"/>
      <c r="AB8" s="650"/>
      <c r="AC8" s="650"/>
      <c r="AD8" s="651">
        <v>53288</v>
      </c>
      <c r="AE8" s="651"/>
      <c r="AF8" s="651"/>
      <c r="AG8" s="651"/>
      <c r="AH8" s="651"/>
      <c r="AI8" s="651"/>
      <c r="AJ8" s="651"/>
      <c r="AK8" s="651"/>
      <c r="AL8" s="652">
        <v>0.3</v>
      </c>
      <c r="AM8" s="653"/>
      <c r="AN8" s="653"/>
      <c r="AO8" s="654"/>
      <c r="AP8" s="644" t="s">
        <v>236</v>
      </c>
      <c r="AQ8" s="645"/>
      <c r="AR8" s="645"/>
      <c r="AS8" s="645"/>
      <c r="AT8" s="645"/>
      <c r="AU8" s="645"/>
      <c r="AV8" s="645"/>
      <c r="AW8" s="645"/>
      <c r="AX8" s="645"/>
      <c r="AY8" s="645"/>
      <c r="AZ8" s="645"/>
      <c r="BA8" s="645"/>
      <c r="BB8" s="645"/>
      <c r="BC8" s="645"/>
      <c r="BD8" s="645"/>
      <c r="BE8" s="645"/>
      <c r="BF8" s="646"/>
      <c r="BG8" s="647">
        <v>162228</v>
      </c>
      <c r="BH8" s="648"/>
      <c r="BI8" s="648"/>
      <c r="BJ8" s="648"/>
      <c r="BK8" s="648"/>
      <c r="BL8" s="648"/>
      <c r="BM8" s="648"/>
      <c r="BN8" s="649"/>
      <c r="BO8" s="650">
        <v>1.3</v>
      </c>
      <c r="BP8" s="650"/>
      <c r="BQ8" s="650"/>
      <c r="BR8" s="650"/>
      <c r="BS8" s="656" t="s">
        <v>128</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12021572</v>
      </c>
      <c r="CS8" s="648"/>
      <c r="CT8" s="648"/>
      <c r="CU8" s="648"/>
      <c r="CV8" s="648"/>
      <c r="CW8" s="648"/>
      <c r="CX8" s="648"/>
      <c r="CY8" s="649"/>
      <c r="CZ8" s="650">
        <v>28.2</v>
      </c>
      <c r="DA8" s="650"/>
      <c r="DB8" s="650"/>
      <c r="DC8" s="650"/>
      <c r="DD8" s="656">
        <v>280652</v>
      </c>
      <c r="DE8" s="648"/>
      <c r="DF8" s="648"/>
      <c r="DG8" s="648"/>
      <c r="DH8" s="648"/>
      <c r="DI8" s="648"/>
      <c r="DJ8" s="648"/>
      <c r="DK8" s="648"/>
      <c r="DL8" s="648"/>
      <c r="DM8" s="648"/>
      <c r="DN8" s="648"/>
      <c r="DO8" s="648"/>
      <c r="DP8" s="649"/>
      <c r="DQ8" s="656">
        <v>6248505</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64691</v>
      </c>
      <c r="S9" s="648"/>
      <c r="T9" s="648"/>
      <c r="U9" s="648"/>
      <c r="V9" s="648"/>
      <c r="W9" s="648"/>
      <c r="X9" s="648"/>
      <c r="Y9" s="649"/>
      <c r="Z9" s="650">
        <v>0.1</v>
      </c>
      <c r="AA9" s="650"/>
      <c r="AB9" s="650"/>
      <c r="AC9" s="650"/>
      <c r="AD9" s="651">
        <v>64691</v>
      </c>
      <c r="AE9" s="651"/>
      <c r="AF9" s="651"/>
      <c r="AG9" s="651"/>
      <c r="AH9" s="651"/>
      <c r="AI9" s="651"/>
      <c r="AJ9" s="651"/>
      <c r="AK9" s="651"/>
      <c r="AL9" s="652">
        <v>0.4</v>
      </c>
      <c r="AM9" s="653"/>
      <c r="AN9" s="653"/>
      <c r="AO9" s="654"/>
      <c r="AP9" s="644" t="s">
        <v>239</v>
      </c>
      <c r="AQ9" s="645"/>
      <c r="AR9" s="645"/>
      <c r="AS9" s="645"/>
      <c r="AT9" s="645"/>
      <c r="AU9" s="645"/>
      <c r="AV9" s="645"/>
      <c r="AW9" s="645"/>
      <c r="AX9" s="645"/>
      <c r="AY9" s="645"/>
      <c r="AZ9" s="645"/>
      <c r="BA9" s="645"/>
      <c r="BB9" s="645"/>
      <c r="BC9" s="645"/>
      <c r="BD9" s="645"/>
      <c r="BE9" s="645"/>
      <c r="BF9" s="646"/>
      <c r="BG9" s="647">
        <v>4382019</v>
      </c>
      <c r="BH9" s="648"/>
      <c r="BI9" s="648"/>
      <c r="BJ9" s="648"/>
      <c r="BK9" s="648"/>
      <c r="BL9" s="648"/>
      <c r="BM9" s="648"/>
      <c r="BN9" s="649"/>
      <c r="BO9" s="650">
        <v>35.6</v>
      </c>
      <c r="BP9" s="650"/>
      <c r="BQ9" s="650"/>
      <c r="BR9" s="650"/>
      <c r="BS9" s="656" t="s">
        <v>172</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2729541</v>
      </c>
      <c r="CS9" s="648"/>
      <c r="CT9" s="648"/>
      <c r="CU9" s="648"/>
      <c r="CV9" s="648"/>
      <c r="CW9" s="648"/>
      <c r="CX9" s="648"/>
      <c r="CY9" s="649"/>
      <c r="CZ9" s="650">
        <v>6.4</v>
      </c>
      <c r="DA9" s="650"/>
      <c r="DB9" s="650"/>
      <c r="DC9" s="650"/>
      <c r="DD9" s="656">
        <v>17369</v>
      </c>
      <c r="DE9" s="648"/>
      <c r="DF9" s="648"/>
      <c r="DG9" s="648"/>
      <c r="DH9" s="648"/>
      <c r="DI9" s="648"/>
      <c r="DJ9" s="648"/>
      <c r="DK9" s="648"/>
      <c r="DL9" s="648"/>
      <c r="DM9" s="648"/>
      <c r="DN9" s="648"/>
      <c r="DO9" s="648"/>
      <c r="DP9" s="649"/>
      <c r="DQ9" s="656">
        <v>2669933</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172</v>
      </c>
      <c r="S10" s="648"/>
      <c r="T10" s="648"/>
      <c r="U10" s="648"/>
      <c r="V10" s="648"/>
      <c r="W10" s="648"/>
      <c r="X10" s="648"/>
      <c r="Y10" s="649"/>
      <c r="Z10" s="650" t="s">
        <v>172</v>
      </c>
      <c r="AA10" s="650"/>
      <c r="AB10" s="650"/>
      <c r="AC10" s="650"/>
      <c r="AD10" s="651" t="s">
        <v>231</v>
      </c>
      <c r="AE10" s="651"/>
      <c r="AF10" s="651"/>
      <c r="AG10" s="651"/>
      <c r="AH10" s="651"/>
      <c r="AI10" s="651"/>
      <c r="AJ10" s="651"/>
      <c r="AK10" s="651"/>
      <c r="AL10" s="652" t="s">
        <v>128</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269917</v>
      </c>
      <c r="BH10" s="648"/>
      <c r="BI10" s="648"/>
      <c r="BJ10" s="648"/>
      <c r="BK10" s="648"/>
      <c r="BL10" s="648"/>
      <c r="BM10" s="648"/>
      <c r="BN10" s="649"/>
      <c r="BO10" s="650">
        <v>2.2000000000000002</v>
      </c>
      <c r="BP10" s="650"/>
      <c r="BQ10" s="650"/>
      <c r="BR10" s="650"/>
      <c r="BS10" s="656" t="s">
        <v>128</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t="s">
        <v>128</v>
      </c>
      <c r="CS10" s="648"/>
      <c r="CT10" s="648"/>
      <c r="CU10" s="648"/>
      <c r="CV10" s="648"/>
      <c r="CW10" s="648"/>
      <c r="CX10" s="648"/>
      <c r="CY10" s="649"/>
      <c r="CZ10" s="650" t="s">
        <v>231</v>
      </c>
      <c r="DA10" s="650"/>
      <c r="DB10" s="650"/>
      <c r="DC10" s="650"/>
      <c r="DD10" s="656" t="s">
        <v>231</v>
      </c>
      <c r="DE10" s="648"/>
      <c r="DF10" s="648"/>
      <c r="DG10" s="648"/>
      <c r="DH10" s="648"/>
      <c r="DI10" s="648"/>
      <c r="DJ10" s="648"/>
      <c r="DK10" s="648"/>
      <c r="DL10" s="648"/>
      <c r="DM10" s="648"/>
      <c r="DN10" s="648"/>
      <c r="DO10" s="648"/>
      <c r="DP10" s="649"/>
      <c r="DQ10" s="656" t="s">
        <v>128</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1953205</v>
      </c>
      <c r="S11" s="648"/>
      <c r="T11" s="648"/>
      <c r="U11" s="648"/>
      <c r="V11" s="648"/>
      <c r="W11" s="648"/>
      <c r="X11" s="648"/>
      <c r="Y11" s="649"/>
      <c r="Z11" s="652">
        <v>4.5</v>
      </c>
      <c r="AA11" s="653"/>
      <c r="AB11" s="653"/>
      <c r="AC11" s="665"/>
      <c r="AD11" s="656">
        <v>1953205</v>
      </c>
      <c r="AE11" s="648"/>
      <c r="AF11" s="648"/>
      <c r="AG11" s="648"/>
      <c r="AH11" s="648"/>
      <c r="AI11" s="648"/>
      <c r="AJ11" s="648"/>
      <c r="AK11" s="649"/>
      <c r="AL11" s="652">
        <v>11.2</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501051</v>
      </c>
      <c r="BH11" s="648"/>
      <c r="BI11" s="648"/>
      <c r="BJ11" s="648"/>
      <c r="BK11" s="648"/>
      <c r="BL11" s="648"/>
      <c r="BM11" s="648"/>
      <c r="BN11" s="649"/>
      <c r="BO11" s="650">
        <v>4.0999999999999996</v>
      </c>
      <c r="BP11" s="650"/>
      <c r="BQ11" s="650"/>
      <c r="BR11" s="650"/>
      <c r="BS11" s="656">
        <v>109101</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834039</v>
      </c>
      <c r="CS11" s="648"/>
      <c r="CT11" s="648"/>
      <c r="CU11" s="648"/>
      <c r="CV11" s="648"/>
      <c r="CW11" s="648"/>
      <c r="CX11" s="648"/>
      <c r="CY11" s="649"/>
      <c r="CZ11" s="650">
        <v>2</v>
      </c>
      <c r="DA11" s="650"/>
      <c r="DB11" s="650"/>
      <c r="DC11" s="650"/>
      <c r="DD11" s="656">
        <v>130155</v>
      </c>
      <c r="DE11" s="648"/>
      <c r="DF11" s="648"/>
      <c r="DG11" s="648"/>
      <c r="DH11" s="648"/>
      <c r="DI11" s="648"/>
      <c r="DJ11" s="648"/>
      <c r="DK11" s="648"/>
      <c r="DL11" s="648"/>
      <c r="DM11" s="648"/>
      <c r="DN11" s="648"/>
      <c r="DO11" s="648"/>
      <c r="DP11" s="649"/>
      <c r="DQ11" s="656">
        <v>443576</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v>47121</v>
      </c>
      <c r="S12" s="648"/>
      <c r="T12" s="648"/>
      <c r="U12" s="648"/>
      <c r="V12" s="648"/>
      <c r="W12" s="648"/>
      <c r="X12" s="648"/>
      <c r="Y12" s="649"/>
      <c r="Z12" s="650">
        <v>0.1</v>
      </c>
      <c r="AA12" s="650"/>
      <c r="AB12" s="650"/>
      <c r="AC12" s="650"/>
      <c r="AD12" s="651">
        <v>47121</v>
      </c>
      <c r="AE12" s="651"/>
      <c r="AF12" s="651"/>
      <c r="AG12" s="651"/>
      <c r="AH12" s="651"/>
      <c r="AI12" s="651"/>
      <c r="AJ12" s="651"/>
      <c r="AK12" s="651"/>
      <c r="AL12" s="652">
        <v>0.3</v>
      </c>
      <c r="AM12" s="653"/>
      <c r="AN12" s="653"/>
      <c r="AO12" s="654"/>
      <c r="AP12" s="644" t="s">
        <v>248</v>
      </c>
      <c r="AQ12" s="645"/>
      <c r="AR12" s="645"/>
      <c r="AS12" s="645"/>
      <c r="AT12" s="645"/>
      <c r="AU12" s="645"/>
      <c r="AV12" s="645"/>
      <c r="AW12" s="645"/>
      <c r="AX12" s="645"/>
      <c r="AY12" s="645"/>
      <c r="AZ12" s="645"/>
      <c r="BA12" s="645"/>
      <c r="BB12" s="645"/>
      <c r="BC12" s="645"/>
      <c r="BD12" s="645"/>
      <c r="BE12" s="645"/>
      <c r="BF12" s="646"/>
      <c r="BG12" s="647">
        <v>5626760</v>
      </c>
      <c r="BH12" s="648"/>
      <c r="BI12" s="648"/>
      <c r="BJ12" s="648"/>
      <c r="BK12" s="648"/>
      <c r="BL12" s="648"/>
      <c r="BM12" s="648"/>
      <c r="BN12" s="649"/>
      <c r="BO12" s="650">
        <v>45.7</v>
      </c>
      <c r="BP12" s="650"/>
      <c r="BQ12" s="650"/>
      <c r="BR12" s="650"/>
      <c r="BS12" s="656" t="s">
        <v>231</v>
      </c>
      <c r="BT12" s="648"/>
      <c r="BU12" s="648"/>
      <c r="BV12" s="648"/>
      <c r="BW12" s="648"/>
      <c r="BX12" s="648"/>
      <c r="BY12" s="648"/>
      <c r="BZ12" s="648"/>
      <c r="CA12" s="648"/>
      <c r="CB12" s="657"/>
      <c r="CD12" s="662" t="s">
        <v>249</v>
      </c>
      <c r="CE12" s="663"/>
      <c r="CF12" s="663"/>
      <c r="CG12" s="663"/>
      <c r="CH12" s="663"/>
      <c r="CI12" s="663"/>
      <c r="CJ12" s="663"/>
      <c r="CK12" s="663"/>
      <c r="CL12" s="663"/>
      <c r="CM12" s="663"/>
      <c r="CN12" s="663"/>
      <c r="CO12" s="663"/>
      <c r="CP12" s="663"/>
      <c r="CQ12" s="664"/>
      <c r="CR12" s="647">
        <v>827000</v>
      </c>
      <c r="CS12" s="648"/>
      <c r="CT12" s="648"/>
      <c r="CU12" s="648"/>
      <c r="CV12" s="648"/>
      <c r="CW12" s="648"/>
      <c r="CX12" s="648"/>
      <c r="CY12" s="649"/>
      <c r="CZ12" s="650">
        <v>1.9</v>
      </c>
      <c r="DA12" s="650"/>
      <c r="DB12" s="650"/>
      <c r="DC12" s="650"/>
      <c r="DD12" s="656" t="s">
        <v>128</v>
      </c>
      <c r="DE12" s="648"/>
      <c r="DF12" s="648"/>
      <c r="DG12" s="648"/>
      <c r="DH12" s="648"/>
      <c r="DI12" s="648"/>
      <c r="DJ12" s="648"/>
      <c r="DK12" s="648"/>
      <c r="DL12" s="648"/>
      <c r="DM12" s="648"/>
      <c r="DN12" s="648"/>
      <c r="DO12" s="648"/>
      <c r="DP12" s="649"/>
      <c r="DQ12" s="656">
        <v>270097</v>
      </c>
      <c r="DR12" s="648"/>
      <c r="DS12" s="648"/>
      <c r="DT12" s="648"/>
      <c r="DU12" s="648"/>
      <c r="DV12" s="648"/>
      <c r="DW12" s="648"/>
      <c r="DX12" s="648"/>
      <c r="DY12" s="648"/>
      <c r="DZ12" s="648"/>
      <c r="EA12" s="648"/>
      <c r="EB12" s="648"/>
      <c r="EC12" s="657"/>
    </row>
    <row r="13" spans="2:143" ht="11.25" customHeight="1" x14ac:dyDescent="0.15">
      <c r="B13" s="644" t="s">
        <v>250</v>
      </c>
      <c r="C13" s="645"/>
      <c r="D13" s="645"/>
      <c r="E13" s="645"/>
      <c r="F13" s="645"/>
      <c r="G13" s="645"/>
      <c r="H13" s="645"/>
      <c r="I13" s="645"/>
      <c r="J13" s="645"/>
      <c r="K13" s="645"/>
      <c r="L13" s="645"/>
      <c r="M13" s="645"/>
      <c r="N13" s="645"/>
      <c r="O13" s="645"/>
      <c r="P13" s="645"/>
      <c r="Q13" s="646"/>
      <c r="R13" s="647" t="s">
        <v>231</v>
      </c>
      <c r="S13" s="648"/>
      <c r="T13" s="648"/>
      <c r="U13" s="648"/>
      <c r="V13" s="648"/>
      <c r="W13" s="648"/>
      <c r="X13" s="648"/>
      <c r="Y13" s="649"/>
      <c r="Z13" s="650" t="s">
        <v>231</v>
      </c>
      <c r="AA13" s="650"/>
      <c r="AB13" s="650"/>
      <c r="AC13" s="650"/>
      <c r="AD13" s="651" t="s">
        <v>231</v>
      </c>
      <c r="AE13" s="651"/>
      <c r="AF13" s="651"/>
      <c r="AG13" s="651"/>
      <c r="AH13" s="651"/>
      <c r="AI13" s="651"/>
      <c r="AJ13" s="651"/>
      <c r="AK13" s="651"/>
      <c r="AL13" s="652" t="s">
        <v>231</v>
      </c>
      <c r="AM13" s="653"/>
      <c r="AN13" s="653"/>
      <c r="AO13" s="654"/>
      <c r="AP13" s="644" t="s">
        <v>251</v>
      </c>
      <c r="AQ13" s="645"/>
      <c r="AR13" s="645"/>
      <c r="AS13" s="645"/>
      <c r="AT13" s="645"/>
      <c r="AU13" s="645"/>
      <c r="AV13" s="645"/>
      <c r="AW13" s="645"/>
      <c r="AX13" s="645"/>
      <c r="AY13" s="645"/>
      <c r="AZ13" s="645"/>
      <c r="BA13" s="645"/>
      <c r="BB13" s="645"/>
      <c r="BC13" s="645"/>
      <c r="BD13" s="645"/>
      <c r="BE13" s="645"/>
      <c r="BF13" s="646"/>
      <c r="BG13" s="647">
        <v>5624796</v>
      </c>
      <c r="BH13" s="648"/>
      <c r="BI13" s="648"/>
      <c r="BJ13" s="648"/>
      <c r="BK13" s="648"/>
      <c r="BL13" s="648"/>
      <c r="BM13" s="648"/>
      <c r="BN13" s="649"/>
      <c r="BO13" s="650">
        <v>45.7</v>
      </c>
      <c r="BP13" s="650"/>
      <c r="BQ13" s="650"/>
      <c r="BR13" s="650"/>
      <c r="BS13" s="656" t="s">
        <v>231</v>
      </c>
      <c r="BT13" s="648"/>
      <c r="BU13" s="648"/>
      <c r="BV13" s="648"/>
      <c r="BW13" s="648"/>
      <c r="BX13" s="648"/>
      <c r="BY13" s="648"/>
      <c r="BZ13" s="648"/>
      <c r="CA13" s="648"/>
      <c r="CB13" s="657"/>
      <c r="CD13" s="662" t="s">
        <v>252</v>
      </c>
      <c r="CE13" s="663"/>
      <c r="CF13" s="663"/>
      <c r="CG13" s="663"/>
      <c r="CH13" s="663"/>
      <c r="CI13" s="663"/>
      <c r="CJ13" s="663"/>
      <c r="CK13" s="663"/>
      <c r="CL13" s="663"/>
      <c r="CM13" s="663"/>
      <c r="CN13" s="663"/>
      <c r="CO13" s="663"/>
      <c r="CP13" s="663"/>
      <c r="CQ13" s="664"/>
      <c r="CR13" s="647">
        <v>3154774</v>
      </c>
      <c r="CS13" s="648"/>
      <c r="CT13" s="648"/>
      <c r="CU13" s="648"/>
      <c r="CV13" s="648"/>
      <c r="CW13" s="648"/>
      <c r="CX13" s="648"/>
      <c r="CY13" s="649"/>
      <c r="CZ13" s="650">
        <v>7.4</v>
      </c>
      <c r="DA13" s="650"/>
      <c r="DB13" s="650"/>
      <c r="DC13" s="650"/>
      <c r="DD13" s="656">
        <v>1739942</v>
      </c>
      <c r="DE13" s="648"/>
      <c r="DF13" s="648"/>
      <c r="DG13" s="648"/>
      <c r="DH13" s="648"/>
      <c r="DI13" s="648"/>
      <c r="DJ13" s="648"/>
      <c r="DK13" s="648"/>
      <c r="DL13" s="648"/>
      <c r="DM13" s="648"/>
      <c r="DN13" s="648"/>
      <c r="DO13" s="648"/>
      <c r="DP13" s="649"/>
      <c r="DQ13" s="656">
        <v>1554509</v>
      </c>
      <c r="DR13" s="648"/>
      <c r="DS13" s="648"/>
      <c r="DT13" s="648"/>
      <c r="DU13" s="648"/>
      <c r="DV13" s="648"/>
      <c r="DW13" s="648"/>
      <c r="DX13" s="648"/>
      <c r="DY13" s="648"/>
      <c r="DZ13" s="648"/>
      <c r="EA13" s="648"/>
      <c r="EB13" s="648"/>
      <c r="EC13" s="657"/>
    </row>
    <row r="14" spans="2:143" ht="11.25" customHeight="1" x14ac:dyDescent="0.15">
      <c r="B14" s="644" t="s">
        <v>253</v>
      </c>
      <c r="C14" s="645"/>
      <c r="D14" s="645"/>
      <c r="E14" s="645"/>
      <c r="F14" s="645"/>
      <c r="G14" s="645"/>
      <c r="H14" s="645"/>
      <c r="I14" s="645"/>
      <c r="J14" s="645"/>
      <c r="K14" s="645"/>
      <c r="L14" s="645"/>
      <c r="M14" s="645"/>
      <c r="N14" s="645"/>
      <c r="O14" s="645"/>
      <c r="P14" s="645"/>
      <c r="Q14" s="646"/>
      <c r="R14" s="647">
        <v>8</v>
      </c>
      <c r="S14" s="648"/>
      <c r="T14" s="648"/>
      <c r="U14" s="648"/>
      <c r="V14" s="648"/>
      <c r="W14" s="648"/>
      <c r="X14" s="648"/>
      <c r="Y14" s="649"/>
      <c r="Z14" s="650">
        <v>0</v>
      </c>
      <c r="AA14" s="650"/>
      <c r="AB14" s="650"/>
      <c r="AC14" s="650"/>
      <c r="AD14" s="651">
        <v>8</v>
      </c>
      <c r="AE14" s="651"/>
      <c r="AF14" s="651"/>
      <c r="AG14" s="651"/>
      <c r="AH14" s="651"/>
      <c r="AI14" s="651"/>
      <c r="AJ14" s="651"/>
      <c r="AK14" s="651"/>
      <c r="AL14" s="652">
        <v>0</v>
      </c>
      <c r="AM14" s="653"/>
      <c r="AN14" s="653"/>
      <c r="AO14" s="654"/>
      <c r="AP14" s="644" t="s">
        <v>254</v>
      </c>
      <c r="AQ14" s="645"/>
      <c r="AR14" s="645"/>
      <c r="AS14" s="645"/>
      <c r="AT14" s="645"/>
      <c r="AU14" s="645"/>
      <c r="AV14" s="645"/>
      <c r="AW14" s="645"/>
      <c r="AX14" s="645"/>
      <c r="AY14" s="645"/>
      <c r="AZ14" s="645"/>
      <c r="BA14" s="645"/>
      <c r="BB14" s="645"/>
      <c r="BC14" s="645"/>
      <c r="BD14" s="645"/>
      <c r="BE14" s="645"/>
      <c r="BF14" s="646"/>
      <c r="BG14" s="647">
        <v>267307</v>
      </c>
      <c r="BH14" s="648"/>
      <c r="BI14" s="648"/>
      <c r="BJ14" s="648"/>
      <c r="BK14" s="648"/>
      <c r="BL14" s="648"/>
      <c r="BM14" s="648"/>
      <c r="BN14" s="649"/>
      <c r="BO14" s="650">
        <v>2.2000000000000002</v>
      </c>
      <c r="BP14" s="650"/>
      <c r="BQ14" s="650"/>
      <c r="BR14" s="650"/>
      <c r="BS14" s="656" t="s">
        <v>231</v>
      </c>
      <c r="BT14" s="648"/>
      <c r="BU14" s="648"/>
      <c r="BV14" s="648"/>
      <c r="BW14" s="648"/>
      <c r="BX14" s="648"/>
      <c r="BY14" s="648"/>
      <c r="BZ14" s="648"/>
      <c r="CA14" s="648"/>
      <c r="CB14" s="657"/>
      <c r="CD14" s="662" t="s">
        <v>255</v>
      </c>
      <c r="CE14" s="663"/>
      <c r="CF14" s="663"/>
      <c r="CG14" s="663"/>
      <c r="CH14" s="663"/>
      <c r="CI14" s="663"/>
      <c r="CJ14" s="663"/>
      <c r="CK14" s="663"/>
      <c r="CL14" s="663"/>
      <c r="CM14" s="663"/>
      <c r="CN14" s="663"/>
      <c r="CO14" s="663"/>
      <c r="CP14" s="663"/>
      <c r="CQ14" s="664"/>
      <c r="CR14" s="647">
        <v>1595096</v>
      </c>
      <c r="CS14" s="648"/>
      <c r="CT14" s="648"/>
      <c r="CU14" s="648"/>
      <c r="CV14" s="648"/>
      <c r="CW14" s="648"/>
      <c r="CX14" s="648"/>
      <c r="CY14" s="649"/>
      <c r="CZ14" s="650">
        <v>3.7</v>
      </c>
      <c r="DA14" s="650"/>
      <c r="DB14" s="650"/>
      <c r="DC14" s="650"/>
      <c r="DD14" s="656">
        <v>68511</v>
      </c>
      <c r="DE14" s="648"/>
      <c r="DF14" s="648"/>
      <c r="DG14" s="648"/>
      <c r="DH14" s="648"/>
      <c r="DI14" s="648"/>
      <c r="DJ14" s="648"/>
      <c r="DK14" s="648"/>
      <c r="DL14" s="648"/>
      <c r="DM14" s="648"/>
      <c r="DN14" s="648"/>
      <c r="DO14" s="648"/>
      <c r="DP14" s="649"/>
      <c r="DQ14" s="656">
        <v>1558258</v>
      </c>
      <c r="DR14" s="648"/>
      <c r="DS14" s="648"/>
      <c r="DT14" s="648"/>
      <c r="DU14" s="648"/>
      <c r="DV14" s="648"/>
      <c r="DW14" s="648"/>
      <c r="DX14" s="648"/>
      <c r="DY14" s="648"/>
      <c r="DZ14" s="648"/>
      <c r="EA14" s="648"/>
      <c r="EB14" s="648"/>
      <c r="EC14" s="657"/>
    </row>
    <row r="15" spans="2:143" ht="11.25" customHeight="1" x14ac:dyDescent="0.15">
      <c r="B15" s="644" t="s">
        <v>256</v>
      </c>
      <c r="C15" s="645"/>
      <c r="D15" s="645"/>
      <c r="E15" s="645"/>
      <c r="F15" s="645"/>
      <c r="G15" s="645"/>
      <c r="H15" s="645"/>
      <c r="I15" s="645"/>
      <c r="J15" s="645"/>
      <c r="K15" s="645"/>
      <c r="L15" s="645"/>
      <c r="M15" s="645"/>
      <c r="N15" s="645"/>
      <c r="O15" s="645"/>
      <c r="P15" s="645"/>
      <c r="Q15" s="646"/>
      <c r="R15" s="647" t="s">
        <v>231</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231</v>
      </c>
      <c r="AM15" s="653"/>
      <c r="AN15" s="653"/>
      <c r="AO15" s="654"/>
      <c r="AP15" s="644" t="s">
        <v>257</v>
      </c>
      <c r="AQ15" s="645"/>
      <c r="AR15" s="645"/>
      <c r="AS15" s="645"/>
      <c r="AT15" s="645"/>
      <c r="AU15" s="645"/>
      <c r="AV15" s="645"/>
      <c r="AW15" s="645"/>
      <c r="AX15" s="645"/>
      <c r="AY15" s="645"/>
      <c r="AZ15" s="645"/>
      <c r="BA15" s="645"/>
      <c r="BB15" s="645"/>
      <c r="BC15" s="645"/>
      <c r="BD15" s="645"/>
      <c r="BE15" s="645"/>
      <c r="BF15" s="646"/>
      <c r="BG15" s="647">
        <v>658638</v>
      </c>
      <c r="BH15" s="648"/>
      <c r="BI15" s="648"/>
      <c r="BJ15" s="648"/>
      <c r="BK15" s="648"/>
      <c r="BL15" s="648"/>
      <c r="BM15" s="648"/>
      <c r="BN15" s="649"/>
      <c r="BO15" s="650">
        <v>5.4</v>
      </c>
      <c r="BP15" s="650"/>
      <c r="BQ15" s="650"/>
      <c r="BR15" s="650"/>
      <c r="BS15" s="656" t="s">
        <v>231</v>
      </c>
      <c r="BT15" s="648"/>
      <c r="BU15" s="648"/>
      <c r="BV15" s="648"/>
      <c r="BW15" s="648"/>
      <c r="BX15" s="648"/>
      <c r="BY15" s="648"/>
      <c r="BZ15" s="648"/>
      <c r="CA15" s="648"/>
      <c r="CB15" s="657"/>
      <c r="CD15" s="662" t="s">
        <v>258</v>
      </c>
      <c r="CE15" s="663"/>
      <c r="CF15" s="663"/>
      <c r="CG15" s="663"/>
      <c r="CH15" s="663"/>
      <c r="CI15" s="663"/>
      <c r="CJ15" s="663"/>
      <c r="CK15" s="663"/>
      <c r="CL15" s="663"/>
      <c r="CM15" s="663"/>
      <c r="CN15" s="663"/>
      <c r="CO15" s="663"/>
      <c r="CP15" s="663"/>
      <c r="CQ15" s="664"/>
      <c r="CR15" s="647">
        <v>5381335</v>
      </c>
      <c r="CS15" s="648"/>
      <c r="CT15" s="648"/>
      <c r="CU15" s="648"/>
      <c r="CV15" s="648"/>
      <c r="CW15" s="648"/>
      <c r="CX15" s="648"/>
      <c r="CY15" s="649"/>
      <c r="CZ15" s="650">
        <v>12.6</v>
      </c>
      <c r="DA15" s="650"/>
      <c r="DB15" s="650"/>
      <c r="DC15" s="650"/>
      <c r="DD15" s="656">
        <v>2188634</v>
      </c>
      <c r="DE15" s="648"/>
      <c r="DF15" s="648"/>
      <c r="DG15" s="648"/>
      <c r="DH15" s="648"/>
      <c r="DI15" s="648"/>
      <c r="DJ15" s="648"/>
      <c r="DK15" s="648"/>
      <c r="DL15" s="648"/>
      <c r="DM15" s="648"/>
      <c r="DN15" s="648"/>
      <c r="DO15" s="648"/>
      <c r="DP15" s="649"/>
      <c r="DQ15" s="656">
        <v>2586929</v>
      </c>
      <c r="DR15" s="648"/>
      <c r="DS15" s="648"/>
      <c r="DT15" s="648"/>
      <c r="DU15" s="648"/>
      <c r="DV15" s="648"/>
      <c r="DW15" s="648"/>
      <c r="DX15" s="648"/>
      <c r="DY15" s="648"/>
      <c r="DZ15" s="648"/>
      <c r="EA15" s="648"/>
      <c r="EB15" s="648"/>
      <c r="EC15" s="657"/>
    </row>
    <row r="16" spans="2:143" ht="11.25" customHeight="1" x14ac:dyDescent="0.15">
      <c r="B16" s="644" t="s">
        <v>259</v>
      </c>
      <c r="C16" s="645"/>
      <c r="D16" s="645"/>
      <c r="E16" s="645"/>
      <c r="F16" s="645"/>
      <c r="G16" s="645"/>
      <c r="H16" s="645"/>
      <c r="I16" s="645"/>
      <c r="J16" s="645"/>
      <c r="K16" s="645"/>
      <c r="L16" s="645"/>
      <c r="M16" s="645"/>
      <c r="N16" s="645"/>
      <c r="O16" s="645"/>
      <c r="P16" s="645"/>
      <c r="Q16" s="646"/>
      <c r="R16" s="647">
        <v>37041</v>
      </c>
      <c r="S16" s="648"/>
      <c r="T16" s="648"/>
      <c r="U16" s="648"/>
      <c r="V16" s="648"/>
      <c r="W16" s="648"/>
      <c r="X16" s="648"/>
      <c r="Y16" s="649"/>
      <c r="Z16" s="650">
        <v>0.1</v>
      </c>
      <c r="AA16" s="650"/>
      <c r="AB16" s="650"/>
      <c r="AC16" s="650"/>
      <c r="AD16" s="651">
        <v>37041</v>
      </c>
      <c r="AE16" s="651"/>
      <c r="AF16" s="651"/>
      <c r="AG16" s="651"/>
      <c r="AH16" s="651"/>
      <c r="AI16" s="651"/>
      <c r="AJ16" s="651"/>
      <c r="AK16" s="651"/>
      <c r="AL16" s="652">
        <v>0.2</v>
      </c>
      <c r="AM16" s="653"/>
      <c r="AN16" s="653"/>
      <c r="AO16" s="654"/>
      <c r="AP16" s="644" t="s">
        <v>260</v>
      </c>
      <c r="AQ16" s="645"/>
      <c r="AR16" s="645"/>
      <c r="AS16" s="645"/>
      <c r="AT16" s="645"/>
      <c r="AU16" s="645"/>
      <c r="AV16" s="645"/>
      <c r="AW16" s="645"/>
      <c r="AX16" s="645"/>
      <c r="AY16" s="645"/>
      <c r="AZ16" s="645"/>
      <c r="BA16" s="645"/>
      <c r="BB16" s="645"/>
      <c r="BC16" s="645"/>
      <c r="BD16" s="645"/>
      <c r="BE16" s="645"/>
      <c r="BF16" s="646"/>
      <c r="BG16" s="647">
        <v>14590</v>
      </c>
      <c r="BH16" s="648"/>
      <c r="BI16" s="648"/>
      <c r="BJ16" s="648"/>
      <c r="BK16" s="648"/>
      <c r="BL16" s="648"/>
      <c r="BM16" s="648"/>
      <c r="BN16" s="649"/>
      <c r="BO16" s="650">
        <v>0.1</v>
      </c>
      <c r="BP16" s="650"/>
      <c r="BQ16" s="650"/>
      <c r="BR16" s="650"/>
      <c r="BS16" s="656" t="s">
        <v>231</v>
      </c>
      <c r="BT16" s="648"/>
      <c r="BU16" s="648"/>
      <c r="BV16" s="648"/>
      <c r="BW16" s="648"/>
      <c r="BX16" s="648"/>
      <c r="BY16" s="648"/>
      <c r="BZ16" s="648"/>
      <c r="CA16" s="648"/>
      <c r="CB16" s="657"/>
      <c r="CD16" s="662" t="s">
        <v>261</v>
      </c>
      <c r="CE16" s="663"/>
      <c r="CF16" s="663"/>
      <c r="CG16" s="663"/>
      <c r="CH16" s="663"/>
      <c r="CI16" s="663"/>
      <c r="CJ16" s="663"/>
      <c r="CK16" s="663"/>
      <c r="CL16" s="663"/>
      <c r="CM16" s="663"/>
      <c r="CN16" s="663"/>
      <c r="CO16" s="663"/>
      <c r="CP16" s="663"/>
      <c r="CQ16" s="664"/>
      <c r="CR16" s="647">
        <v>199933</v>
      </c>
      <c r="CS16" s="648"/>
      <c r="CT16" s="648"/>
      <c r="CU16" s="648"/>
      <c r="CV16" s="648"/>
      <c r="CW16" s="648"/>
      <c r="CX16" s="648"/>
      <c r="CY16" s="649"/>
      <c r="CZ16" s="650">
        <v>0.5</v>
      </c>
      <c r="DA16" s="650"/>
      <c r="DB16" s="650"/>
      <c r="DC16" s="650"/>
      <c r="DD16" s="656" t="s">
        <v>172</v>
      </c>
      <c r="DE16" s="648"/>
      <c r="DF16" s="648"/>
      <c r="DG16" s="648"/>
      <c r="DH16" s="648"/>
      <c r="DI16" s="648"/>
      <c r="DJ16" s="648"/>
      <c r="DK16" s="648"/>
      <c r="DL16" s="648"/>
      <c r="DM16" s="648"/>
      <c r="DN16" s="648"/>
      <c r="DO16" s="648"/>
      <c r="DP16" s="649"/>
      <c r="DQ16" s="656">
        <v>3301</v>
      </c>
      <c r="DR16" s="648"/>
      <c r="DS16" s="648"/>
      <c r="DT16" s="648"/>
      <c r="DU16" s="648"/>
      <c r="DV16" s="648"/>
      <c r="DW16" s="648"/>
      <c r="DX16" s="648"/>
      <c r="DY16" s="648"/>
      <c r="DZ16" s="648"/>
      <c r="EA16" s="648"/>
      <c r="EB16" s="648"/>
      <c r="EC16" s="657"/>
    </row>
    <row r="17" spans="2:133" ht="11.25" customHeight="1" x14ac:dyDescent="0.15">
      <c r="B17" s="644" t="s">
        <v>262</v>
      </c>
      <c r="C17" s="645"/>
      <c r="D17" s="645"/>
      <c r="E17" s="645"/>
      <c r="F17" s="645"/>
      <c r="G17" s="645"/>
      <c r="H17" s="645"/>
      <c r="I17" s="645"/>
      <c r="J17" s="645"/>
      <c r="K17" s="645"/>
      <c r="L17" s="645"/>
      <c r="M17" s="645"/>
      <c r="N17" s="645"/>
      <c r="O17" s="645"/>
      <c r="P17" s="645"/>
      <c r="Q17" s="646"/>
      <c r="R17" s="647">
        <v>70569</v>
      </c>
      <c r="S17" s="648"/>
      <c r="T17" s="648"/>
      <c r="U17" s="648"/>
      <c r="V17" s="648"/>
      <c r="W17" s="648"/>
      <c r="X17" s="648"/>
      <c r="Y17" s="649"/>
      <c r="Z17" s="650">
        <v>0.2</v>
      </c>
      <c r="AA17" s="650"/>
      <c r="AB17" s="650"/>
      <c r="AC17" s="650"/>
      <c r="AD17" s="651">
        <v>70569</v>
      </c>
      <c r="AE17" s="651"/>
      <c r="AF17" s="651"/>
      <c r="AG17" s="651"/>
      <c r="AH17" s="651"/>
      <c r="AI17" s="651"/>
      <c r="AJ17" s="651"/>
      <c r="AK17" s="651"/>
      <c r="AL17" s="652">
        <v>0.4</v>
      </c>
      <c r="AM17" s="653"/>
      <c r="AN17" s="653"/>
      <c r="AO17" s="654"/>
      <c r="AP17" s="644" t="s">
        <v>263</v>
      </c>
      <c r="AQ17" s="645"/>
      <c r="AR17" s="645"/>
      <c r="AS17" s="645"/>
      <c r="AT17" s="645"/>
      <c r="AU17" s="645"/>
      <c r="AV17" s="645"/>
      <c r="AW17" s="645"/>
      <c r="AX17" s="645"/>
      <c r="AY17" s="645"/>
      <c r="AZ17" s="645"/>
      <c r="BA17" s="645"/>
      <c r="BB17" s="645"/>
      <c r="BC17" s="645"/>
      <c r="BD17" s="645"/>
      <c r="BE17" s="645"/>
      <c r="BF17" s="646"/>
      <c r="BG17" s="647" t="s">
        <v>231</v>
      </c>
      <c r="BH17" s="648"/>
      <c r="BI17" s="648"/>
      <c r="BJ17" s="648"/>
      <c r="BK17" s="648"/>
      <c r="BL17" s="648"/>
      <c r="BM17" s="648"/>
      <c r="BN17" s="649"/>
      <c r="BO17" s="650" t="s">
        <v>128</v>
      </c>
      <c r="BP17" s="650"/>
      <c r="BQ17" s="650"/>
      <c r="BR17" s="650"/>
      <c r="BS17" s="656" t="s">
        <v>172</v>
      </c>
      <c r="BT17" s="648"/>
      <c r="BU17" s="648"/>
      <c r="BV17" s="648"/>
      <c r="BW17" s="648"/>
      <c r="BX17" s="648"/>
      <c r="BY17" s="648"/>
      <c r="BZ17" s="648"/>
      <c r="CA17" s="648"/>
      <c r="CB17" s="657"/>
      <c r="CD17" s="662" t="s">
        <v>264</v>
      </c>
      <c r="CE17" s="663"/>
      <c r="CF17" s="663"/>
      <c r="CG17" s="663"/>
      <c r="CH17" s="663"/>
      <c r="CI17" s="663"/>
      <c r="CJ17" s="663"/>
      <c r="CK17" s="663"/>
      <c r="CL17" s="663"/>
      <c r="CM17" s="663"/>
      <c r="CN17" s="663"/>
      <c r="CO17" s="663"/>
      <c r="CP17" s="663"/>
      <c r="CQ17" s="664"/>
      <c r="CR17" s="647">
        <v>3544259</v>
      </c>
      <c r="CS17" s="648"/>
      <c r="CT17" s="648"/>
      <c r="CU17" s="648"/>
      <c r="CV17" s="648"/>
      <c r="CW17" s="648"/>
      <c r="CX17" s="648"/>
      <c r="CY17" s="649"/>
      <c r="CZ17" s="650">
        <v>8.3000000000000007</v>
      </c>
      <c r="DA17" s="650"/>
      <c r="DB17" s="650"/>
      <c r="DC17" s="650"/>
      <c r="DD17" s="656" t="s">
        <v>172</v>
      </c>
      <c r="DE17" s="648"/>
      <c r="DF17" s="648"/>
      <c r="DG17" s="648"/>
      <c r="DH17" s="648"/>
      <c r="DI17" s="648"/>
      <c r="DJ17" s="648"/>
      <c r="DK17" s="648"/>
      <c r="DL17" s="648"/>
      <c r="DM17" s="648"/>
      <c r="DN17" s="648"/>
      <c r="DO17" s="648"/>
      <c r="DP17" s="649"/>
      <c r="DQ17" s="656">
        <v>3544259</v>
      </c>
      <c r="DR17" s="648"/>
      <c r="DS17" s="648"/>
      <c r="DT17" s="648"/>
      <c r="DU17" s="648"/>
      <c r="DV17" s="648"/>
      <c r="DW17" s="648"/>
      <c r="DX17" s="648"/>
      <c r="DY17" s="648"/>
      <c r="DZ17" s="648"/>
      <c r="EA17" s="648"/>
      <c r="EB17" s="648"/>
      <c r="EC17" s="657"/>
    </row>
    <row r="18" spans="2:133" ht="11.25" customHeight="1" x14ac:dyDescent="0.15">
      <c r="B18" s="644" t="s">
        <v>265</v>
      </c>
      <c r="C18" s="645"/>
      <c r="D18" s="645"/>
      <c r="E18" s="645"/>
      <c r="F18" s="645"/>
      <c r="G18" s="645"/>
      <c r="H18" s="645"/>
      <c r="I18" s="645"/>
      <c r="J18" s="645"/>
      <c r="K18" s="645"/>
      <c r="L18" s="645"/>
      <c r="M18" s="645"/>
      <c r="N18" s="645"/>
      <c r="O18" s="645"/>
      <c r="P18" s="645"/>
      <c r="Q18" s="646"/>
      <c r="R18" s="647">
        <v>88896</v>
      </c>
      <c r="S18" s="648"/>
      <c r="T18" s="648"/>
      <c r="U18" s="648"/>
      <c r="V18" s="648"/>
      <c r="W18" s="648"/>
      <c r="X18" s="648"/>
      <c r="Y18" s="649"/>
      <c r="Z18" s="650">
        <v>0.2</v>
      </c>
      <c r="AA18" s="650"/>
      <c r="AB18" s="650"/>
      <c r="AC18" s="650"/>
      <c r="AD18" s="651">
        <v>88896</v>
      </c>
      <c r="AE18" s="651"/>
      <c r="AF18" s="651"/>
      <c r="AG18" s="651"/>
      <c r="AH18" s="651"/>
      <c r="AI18" s="651"/>
      <c r="AJ18" s="651"/>
      <c r="AK18" s="651"/>
      <c r="AL18" s="652">
        <v>0.5</v>
      </c>
      <c r="AM18" s="653"/>
      <c r="AN18" s="653"/>
      <c r="AO18" s="654"/>
      <c r="AP18" s="644" t="s">
        <v>266</v>
      </c>
      <c r="AQ18" s="645"/>
      <c r="AR18" s="645"/>
      <c r="AS18" s="645"/>
      <c r="AT18" s="645"/>
      <c r="AU18" s="645"/>
      <c r="AV18" s="645"/>
      <c r="AW18" s="645"/>
      <c r="AX18" s="645"/>
      <c r="AY18" s="645"/>
      <c r="AZ18" s="645"/>
      <c r="BA18" s="645"/>
      <c r="BB18" s="645"/>
      <c r="BC18" s="645"/>
      <c r="BD18" s="645"/>
      <c r="BE18" s="645"/>
      <c r="BF18" s="646"/>
      <c r="BG18" s="647" t="s">
        <v>231</v>
      </c>
      <c r="BH18" s="648"/>
      <c r="BI18" s="648"/>
      <c r="BJ18" s="648"/>
      <c r="BK18" s="648"/>
      <c r="BL18" s="648"/>
      <c r="BM18" s="648"/>
      <c r="BN18" s="649"/>
      <c r="BO18" s="650" t="s">
        <v>128</v>
      </c>
      <c r="BP18" s="650"/>
      <c r="BQ18" s="650"/>
      <c r="BR18" s="650"/>
      <c r="BS18" s="656" t="s">
        <v>231</v>
      </c>
      <c r="BT18" s="648"/>
      <c r="BU18" s="648"/>
      <c r="BV18" s="648"/>
      <c r="BW18" s="648"/>
      <c r="BX18" s="648"/>
      <c r="BY18" s="648"/>
      <c r="BZ18" s="648"/>
      <c r="CA18" s="648"/>
      <c r="CB18" s="657"/>
      <c r="CD18" s="662" t="s">
        <v>267</v>
      </c>
      <c r="CE18" s="663"/>
      <c r="CF18" s="663"/>
      <c r="CG18" s="663"/>
      <c r="CH18" s="663"/>
      <c r="CI18" s="663"/>
      <c r="CJ18" s="663"/>
      <c r="CK18" s="663"/>
      <c r="CL18" s="663"/>
      <c r="CM18" s="663"/>
      <c r="CN18" s="663"/>
      <c r="CO18" s="663"/>
      <c r="CP18" s="663"/>
      <c r="CQ18" s="664"/>
      <c r="CR18" s="647" t="s">
        <v>231</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231</v>
      </c>
      <c r="DR18" s="648"/>
      <c r="DS18" s="648"/>
      <c r="DT18" s="648"/>
      <c r="DU18" s="648"/>
      <c r="DV18" s="648"/>
      <c r="DW18" s="648"/>
      <c r="DX18" s="648"/>
      <c r="DY18" s="648"/>
      <c r="DZ18" s="648"/>
      <c r="EA18" s="648"/>
      <c r="EB18" s="648"/>
      <c r="EC18" s="657"/>
    </row>
    <row r="19" spans="2:133" ht="11.25" customHeight="1" x14ac:dyDescent="0.15">
      <c r="B19" s="644" t="s">
        <v>268</v>
      </c>
      <c r="C19" s="645"/>
      <c r="D19" s="645"/>
      <c r="E19" s="645"/>
      <c r="F19" s="645"/>
      <c r="G19" s="645"/>
      <c r="H19" s="645"/>
      <c r="I19" s="645"/>
      <c r="J19" s="645"/>
      <c r="K19" s="645"/>
      <c r="L19" s="645"/>
      <c r="M19" s="645"/>
      <c r="N19" s="645"/>
      <c r="O19" s="645"/>
      <c r="P19" s="645"/>
      <c r="Q19" s="646"/>
      <c r="R19" s="647">
        <v>64146</v>
      </c>
      <c r="S19" s="648"/>
      <c r="T19" s="648"/>
      <c r="U19" s="648"/>
      <c r="V19" s="648"/>
      <c r="W19" s="648"/>
      <c r="X19" s="648"/>
      <c r="Y19" s="649"/>
      <c r="Z19" s="650">
        <v>0.1</v>
      </c>
      <c r="AA19" s="650"/>
      <c r="AB19" s="650"/>
      <c r="AC19" s="650"/>
      <c r="AD19" s="651">
        <v>64146</v>
      </c>
      <c r="AE19" s="651"/>
      <c r="AF19" s="651"/>
      <c r="AG19" s="651"/>
      <c r="AH19" s="651"/>
      <c r="AI19" s="651"/>
      <c r="AJ19" s="651"/>
      <c r="AK19" s="651"/>
      <c r="AL19" s="652">
        <v>0.4</v>
      </c>
      <c r="AM19" s="653"/>
      <c r="AN19" s="653"/>
      <c r="AO19" s="654"/>
      <c r="AP19" s="644" t="s">
        <v>269</v>
      </c>
      <c r="AQ19" s="645"/>
      <c r="AR19" s="645"/>
      <c r="AS19" s="645"/>
      <c r="AT19" s="645"/>
      <c r="AU19" s="645"/>
      <c r="AV19" s="645"/>
      <c r="AW19" s="645"/>
      <c r="AX19" s="645"/>
      <c r="AY19" s="645"/>
      <c r="AZ19" s="645"/>
      <c r="BA19" s="645"/>
      <c r="BB19" s="645"/>
      <c r="BC19" s="645"/>
      <c r="BD19" s="645"/>
      <c r="BE19" s="645"/>
      <c r="BF19" s="646"/>
      <c r="BG19" s="647">
        <v>420434</v>
      </c>
      <c r="BH19" s="648"/>
      <c r="BI19" s="648"/>
      <c r="BJ19" s="648"/>
      <c r="BK19" s="648"/>
      <c r="BL19" s="648"/>
      <c r="BM19" s="648"/>
      <c r="BN19" s="649"/>
      <c r="BO19" s="650">
        <v>3.4</v>
      </c>
      <c r="BP19" s="650"/>
      <c r="BQ19" s="650"/>
      <c r="BR19" s="650"/>
      <c r="BS19" s="656" t="s">
        <v>128</v>
      </c>
      <c r="BT19" s="648"/>
      <c r="BU19" s="648"/>
      <c r="BV19" s="648"/>
      <c r="BW19" s="648"/>
      <c r="BX19" s="648"/>
      <c r="BY19" s="648"/>
      <c r="BZ19" s="648"/>
      <c r="CA19" s="648"/>
      <c r="CB19" s="657"/>
      <c r="CD19" s="662" t="s">
        <v>270</v>
      </c>
      <c r="CE19" s="663"/>
      <c r="CF19" s="663"/>
      <c r="CG19" s="663"/>
      <c r="CH19" s="663"/>
      <c r="CI19" s="663"/>
      <c r="CJ19" s="663"/>
      <c r="CK19" s="663"/>
      <c r="CL19" s="663"/>
      <c r="CM19" s="663"/>
      <c r="CN19" s="663"/>
      <c r="CO19" s="663"/>
      <c r="CP19" s="663"/>
      <c r="CQ19" s="664"/>
      <c r="CR19" s="647" t="s">
        <v>172</v>
      </c>
      <c r="CS19" s="648"/>
      <c r="CT19" s="648"/>
      <c r="CU19" s="648"/>
      <c r="CV19" s="648"/>
      <c r="CW19" s="648"/>
      <c r="CX19" s="648"/>
      <c r="CY19" s="649"/>
      <c r="CZ19" s="650" t="s">
        <v>231</v>
      </c>
      <c r="DA19" s="650"/>
      <c r="DB19" s="650"/>
      <c r="DC19" s="650"/>
      <c r="DD19" s="656" t="s">
        <v>231</v>
      </c>
      <c r="DE19" s="648"/>
      <c r="DF19" s="648"/>
      <c r="DG19" s="648"/>
      <c r="DH19" s="648"/>
      <c r="DI19" s="648"/>
      <c r="DJ19" s="648"/>
      <c r="DK19" s="648"/>
      <c r="DL19" s="648"/>
      <c r="DM19" s="648"/>
      <c r="DN19" s="648"/>
      <c r="DO19" s="648"/>
      <c r="DP19" s="649"/>
      <c r="DQ19" s="656" t="s">
        <v>128</v>
      </c>
      <c r="DR19" s="648"/>
      <c r="DS19" s="648"/>
      <c r="DT19" s="648"/>
      <c r="DU19" s="648"/>
      <c r="DV19" s="648"/>
      <c r="DW19" s="648"/>
      <c r="DX19" s="648"/>
      <c r="DY19" s="648"/>
      <c r="DZ19" s="648"/>
      <c r="EA19" s="648"/>
      <c r="EB19" s="648"/>
      <c r="EC19" s="657"/>
    </row>
    <row r="20" spans="2:133" ht="11.25" customHeight="1" x14ac:dyDescent="0.15">
      <c r="B20" s="644" t="s">
        <v>271</v>
      </c>
      <c r="C20" s="645"/>
      <c r="D20" s="645"/>
      <c r="E20" s="645"/>
      <c r="F20" s="645"/>
      <c r="G20" s="645"/>
      <c r="H20" s="645"/>
      <c r="I20" s="645"/>
      <c r="J20" s="645"/>
      <c r="K20" s="645"/>
      <c r="L20" s="645"/>
      <c r="M20" s="645"/>
      <c r="N20" s="645"/>
      <c r="O20" s="645"/>
      <c r="P20" s="645"/>
      <c r="Q20" s="646"/>
      <c r="R20" s="647">
        <v>17555</v>
      </c>
      <c r="S20" s="648"/>
      <c r="T20" s="648"/>
      <c r="U20" s="648"/>
      <c r="V20" s="648"/>
      <c r="W20" s="648"/>
      <c r="X20" s="648"/>
      <c r="Y20" s="649"/>
      <c r="Z20" s="650">
        <v>0</v>
      </c>
      <c r="AA20" s="650"/>
      <c r="AB20" s="650"/>
      <c r="AC20" s="650"/>
      <c r="AD20" s="651">
        <v>17555</v>
      </c>
      <c r="AE20" s="651"/>
      <c r="AF20" s="651"/>
      <c r="AG20" s="651"/>
      <c r="AH20" s="651"/>
      <c r="AI20" s="651"/>
      <c r="AJ20" s="651"/>
      <c r="AK20" s="651"/>
      <c r="AL20" s="652">
        <v>0.1</v>
      </c>
      <c r="AM20" s="653"/>
      <c r="AN20" s="653"/>
      <c r="AO20" s="654"/>
      <c r="AP20" s="644" t="s">
        <v>272</v>
      </c>
      <c r="AQ20" s="645"/>
      <c r="AR20" s="645"/>
      <c r="AS20" s="645"/>
      <c r="AT20" s="645"/>
      <c r="AU20" s="645"/>
      <c r="AV20" s="645"/>
      <c r="AW20" s="645"/>
      <c r="AX20" s="645"/>
      <c r="AY20" s="645"/>
      <c r="AZ20" s="645"/>
      <c r="BA20" s="645"/>
      <c r="BB20" s="645"/>
      <c r="BC20" s="645"/>
      <c r="BD20" s="645"/>
      <c r="BE20" s="645"/>
      <c r="BF20" s="646"/>
      <c r="BG20" s="647">
        <v>420434</v>
      </c>
      <c r="BH20" s="648"/>
      <c r="BI20" s="648"/>
      <c r="BJ20" s="648"/>
      <c r="BK20" s="648"/>
      <c r="BL20" s="648"/>
      <c r="BM20" s="648"/>
      <c r="BN20" s="649"/>
      <c r="BO20" s="650">
        <v>3.4</v>
      </c>
      <c r="BP20" s="650"/>
      <c r="BQ20" s="650"/>
      <c r="BR20" s="650"/>
      <c r="BS20" s="656" t="s">
        <v>231</v>
      </c>
      <c r="BT20" s="648"/>
      <c r="BU20" s="648"/>
      <c r="BV20" s="648"/>
      <c r="BW20" s="648"/>
      <c r="BX20" s="648"/>
      <c r="BY20" s="648"/>
      <c r="BZ20" s="648"/>
      <c r="CA20" s="648"/>
      <c r="CB20" s="657"/>
      <c r="CD20" s="662" t="s">
        <v>273</v>
      </c>
      <c r="CE20" s="663"/>
      <c r="CF20" s="663"/>
      <c r="CG20" s="663"/>
      <c r="CH20" s="663"/>
      <c r="CI20" s="663"/>
      <c r="CJ20" s="663"/>
      <c r="CK20" s="663"/>
      <c r="CL20" s="663"/>
      <c r="CM20" s="663"/>
      <c r="CN20" s="663"/>
      <c r="CO20" s="663"/>
      <c r="CP20" s="663"/>
      <c r="CQ20" s="664"/>
      <c r="CR20" s="647">
        <v>42583484</v>
      </c>
      <c r="CS20" s="648"/>
      <c r="CT20" s="648"/>
      <c r="CU20" s="648"/>
      <c r="CV20" s="648"/>
      <c r="CW20" s="648"/>
      <c r="CX20" s="648"/>
      <c r="CY20" s="649"/>
      <c r="CZ20" s="650">
        <v>100</v>
      </c>
      <c r="DA20" s="650"/>
      <c r="DB20" s="650"/>
      <c r="DC20" s="650"/>
      <c r="DD20" s="656">
        <v>4576887</v>
      </c>
      <c r="DE20" s="648"/>
      <c r="DF20" s="648"/>
      <c r="DG20" s="648"/>
      <c r="DH20" s="648"/>
      <c r="DI20" s="648"/>
      <c r="DJ20" s="648"/>
      <c r="DK20" s="648"/>
      <c r="DL20" s="648"/>
      <c r="DM20" s="648"/>
      <c r="DN20" s="648"/>
      <c r="DO20" s="648"/>
      <c r="DP20" s="649"/>
      <c r="DQ20" s="656">
        <v>21778489</v>
      </c>
      <c r="DR20" s="648"/>
      <c r="DS20" s="648"/>
      <c r="DT20" s="648"/>
      <c r="DU20" s="648"/>
      <c r="DV20" s="648"/>
      <c r="DW20" s="648"/>
      <c r="DX20" s="648"/>
      <c r="DY20" s="648"/>
      <c r="DZ20" s="648"/>
      <c r="EA20" s="648"/>
      <c r="EB20" s="648"/>
      <c r="EC20" s="657"/>
    </row>
    <row r="21" spans="2:133" ht="11.25" customHeight="1" x14ac:dyDescent="0.15">
      <c r="B21" s="644" t="s">
        <v>274</v>
      </c>
      <c r="C21" s="645"/>
      <c r="D21" s="645"/>
      <c r="E21" s="645"/>
      <c r="F21" s="645"/>
      <c r="G21" s="645"/>
      <c r="H21" s="645"/>
      <c r="I21" s="645"/>
      <c r="J21" s="645"/>
      <c r="K21" s="645"/>
      <c r="L21" s="645"/>
      <c r="M21" s="645"/>
      <c r="N21" s="645"/>
      <c r="O21" s="645"/>
      <c r="P21" s="645"/>
      <c r="Q21" s="646"/>
      <c r="R21" s="647">
        <v>7195</v>
      </c>
      <c r="S21" s="648"/>
      <c r="T21" s="648"/>
      <c r="U21" s="648"/>
      <c r="V21" s="648"/>
      <c r="W21" s="648"/>
      <c r="X21" s="648"/>
      <c r="Y21" s="649"/>
      <c r="Z21" s="650">
        <v>0</v>
      </c>
      <c r="AA21" s="650"/>
      <c r="AB21" s="650"/>
      <c r="AC21" s="650"/>
      <c r="AD21" s="651">
        <v>7195</v>
      </c>
      <c r="AE21" s="651"/>
      <c r="AF21" s="651"/>
      <c r="AG21" s="651"/>
      <c r="AH21" s="651"/>
      <c r="AI21" s="651"/>
      <c r="AJ21" s="651"/>
      <c r="AK21" s="651"/>
      <c r="AL21" s="652">
        <v>0</v>
      </c>
      <c r="AM21" s="653"/>
      <c r="AN21" s="653"/>
      <c r="AO21" s="654"/>
      <c r="AP21" s="666" t="s">
        <v>275</v>
      </c>
      <c r="AQ21" s="667"/>
      <c r="AR21" s="667"/>
      <c r="AS21" s="667"/>
      <c r="AT21" s="667"/>
      <c r="AU21" s="667"/>
      <c r="AV21" s="667"/>
      <c r="AW21" s="667"/>
      <c r="AX21" s="667"/>
      <c r="AY21" s="667"/>
      <c r="AZ21" s="667"/>
      <c r="BA21" s="667"/>
      <c r="BB21" s="667"/>
      <c r="BC21" s="667"/>
      <c r="BD21" s="667"/>
      <c r="BE21" s="667"/>
      <c r="BF21" s="668"/>
      <c r="BG21" s="647">
        <v>344</v>
      </c>
      <c r="BH21" s="648"/>
      <c r="BI21" s="648"/>
      <c r="BJ21" s="648"/>
      <c r="BK21" s="648"/>
      <c r="BL21" s="648"/>
      <c r="BM21" s="648"/>
      <c r="BN21" s="649"/>
      <c r="BO21" s="650">
        <v>0</v>
      </c>
      <c r="BP21" s="650"/>
      <c r="BQ21" s="650"/>
      <c r="BR21" s="650"/>
      <c r="BS21" s="656" t="s">
        <v>172</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276</v>
      </c>
      <c r="C22" s="645"/>
      <c r="D22" s="645"/>
      <c r="E22" s="645"/>
      <c r="F22" s="645"/>
      <c r="G22" s="645"/>
      <c r="H22" s="645"/>
      <c r="I22" s="645"/>
      <c r="J22" s="645"/>
      <c r="K22" s="645"/>
      <c r="L22" s="645"/>
      <c r="M22" s="645"/>
      <c r="N22" s="645"/>
      <c r="O22" s="645"/>
      <c r="P22" s="645"/>
      <c r="Q22" s="646"/>
      <c r="R22" s="647">
        <v>2802538</v>
      </c>
      <c r="S22" s="648"/>
      <c r="T22" s="648"/>
      <c r="U22" s="648"/>
      <c r="V22" s="648"/>
      <c r="W22" s="648"/>
      <c r="X22" s="648"/>
      <c r="Y22" s="649"/>
      <c r="Z22" s="650">
        <v>6.4</v>
      </c>
      <c r="AA22" s="650"/>
      <c r="AB22" s="650"/>
      <c r="AC22" s="650"/>
      <c r="AD22" s="651">
        <v>2412089</v>
      </c>
      <c r="AE22" s="651"/>
      <c r="AF22" s="651"/>
      <c r="AG22" s="651"/>
      <c r="AH22" s="651"/>
      <c r="AI22" s="651"/>
      <c r="AJ22" s="651"/>
      <c r="AK22" s="651"/>
      <c r="AL22" s="652">
        <v>13.9</v>
      </c>
      <c r="AM22" s="653"/>
      <c r="AN22" s="653"/>
      <c r="AO22" s="654"/>
      <c r="AP22" s="666" t="s">
        <v>277</v>
      </c>
      <c r="AQ22" s="667"/>
      <c r="AR22" s="667"/>
      <c r="AS22" s="667"/>
      <c r="AT22" s="667"/>
      <c r="AU22" s="667"/>
      <c r="AV22" s="667"/>
      <c r="AW22" s="667"/>
      <c r="AX22" s="667"/>
      <c r="AY22" s="667"/>
      <c r="AZ22" s="667"/>
      <c r="BA22" s="667"/>
      <c r="BB22" s="667"/>
      <c r="BC22" s="667"/>
      <c r="BD22" s="667"/>
      <c r="BE22" s="667"/>
      <c r="BF22" s="668"/>
      <c r="BG22" s="647" t="s">
        <v>128</v>
      </c>
      <c r="BH22" s="648"/>
      <c r="BI22" s="648"/>
      <c r="BJ22" s="648"/>
      <c r="BK22" s="648"/>
      <c r="BL22" s="648"/>
      <c r="BM22" s="648"/>
      <c r="BN22" s="649"/>
      <c r="BO22" s="650" t="s">
        <v>128</v>
      </c>
      <c r="BP22" s="650"/>
      <c r="BQ22" s="650"/>
      <c r="BR22" s="650"/>
      <c r="BS22" s="656" t="s">
        <v>128</v>
      </c>
      <c r="BT22" s="648"/>
      <c r="BU22" s="648"/>
      <c r="BV22" s="648"/>
      <c r="BW22" s="648"/>
      <c r="BX22" s="648"/>
      <c r="BY22" s="648"/>
      <c r="BZ22" s="648"/>
      <c r="CA22" s="648"/>
      <c r="CB22" s="657"/>
      <c r="CD22" s="629" t="s">
        <v>278</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279</v>
      </c>
      <c r="C23" s="645"/>
      <c r="D23" s="645"/>
      <c r="E23" s="645"/>
      <c r="F23" s="645"/>
      <c r="G23" s="645"/>
      <c r="H23" s="645"/>
      <c r="I23" s="645"/>
      <c r="J23" s="645"/>
      <c r="K23" s="645"/>
      <c r="L23" s="645"/>
      <c r="M23" s="645"/>
      <c r="N23" s="645"/>
      <c r="O23" s="645"/>
      <c r="P23" s="645"/>
      <c r="Q23" s="646"/>
      <c r="R23" s="647">
        <v>2412089</v>
      </c>
      <c r="S23" s="648"/>
      <c r="T23" s="648"/>
      <c r="U23" s="648"/>
      <c r="V23" s="648"/>
      <c r="W23" s="648"/>
      <c r="X23" s="648"/>
      <c r="Y23" s="649"/>
      <c r="Z23" s="650">
        <v>5.5</v>
      </c>
      <c r="AA23" s="650"/>
      <c r="AB23" s="650"/>
      <c r="AC23" s="650"/>
      <c r="AD23" s="651">
        <v>2412089</v>
      </c>
      <c r="AE23" s="651"/>
      <c r="AF23" s="651"/>
      <c r="AG23" s="651"/>
      <c r="AH23" s="651"/>
      <c r="AI23" s="651"/>
      <c r="AJ23" s="651"/>
      <c r="AK23" s="651"/>
      <c r="AL23" s="652">
        <v>13.9</v>
      </c>
      <c r="AM23" s="653"/>
      <c r="AN23" s="653"/>
      <c r="AO23" s="654"/>
      <c r="AP23" s="666" t="s">
        <v>280</v>
      </c>
      <c r="AQ23" s="667"/>
      <c r="AR23" s="667"/>
      <c r="AS23" s="667"/>
      <c r="AT23" s="667"/>
      <c r="AU23" s="667"/>
      <c r="AV23" s="667"/>
      <c r="AW23" s="667"/>
      <c r="AX23" s="667"/>
      <c r="AY23" s="667"/>
      <c r="AZ23" s="667"/>
      <c r="BA23" s="667"/>
      <c r="BB23" s="667"/>
      <c r="BC23" s="667"/>
      <c r="BD23" s="667"/>
      <c r="BE23" s="667"/>
      <c r="BF23" s="668"/>
      <c r="BG23" s="647">
        <v>420090</v>
      </c>
      <c r="BH23" s="648"/>
      <c r="BI23" s="648"/>
      <c r="BJ23" s="648"/>
      <c r="BK23" s="648"/>
      <c r="BL23" s="648"/>
      <c r="BM23" s="648"/>
      <c r="BN23" s="649"/>
      <c r="BO23" s="650">
        <v>3.4</v>
      </c>
      <c r="BP23" s="650"/>
      <c r="BQ23" s="650"/>
      <c r="BR23" s="650"/>
      <c r="BS23" s="656" t="s">
        <v>231</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281</v>
      </c>
      <c r="CS23" s="630"/>
      <c r="CT23" s="630"/>
      <c r="CU23" s="630"/>
      <c r="CV23" s="630"/>
      <c r="CW23" s="630"/>
      <c r="CX23" s="630"/>
      <c r="CY23" s="631"/>
      <c r="CZ23" s="629" t="s">
        <v>282</v>
      </c>
      <c r="DA23" s="630"/>
      <c r="DB23" s="630"/>
      <c r="DC23" s="631"/>
      <c r="DD23" s="629" t="s">
        <v>283</v>
      </c>
      <c r="DE23" s="630"/>
      <c r="DF23" s="630"/>
      <c r="DG23" s="630"/>
      <c r="DH23" s="630"/>
      <c r="DI23" s="630"/>
      <c r="DJ23" s="630"/>
      <c r="DK23" s="631"/>
      <c r="DL23" s="678" t="s">
        <v>284</v>
      </c>
      <c r="DM23" s="679"/>
      <c r="DN23" s="679"/>
      <c r="DO23" s="679"/>
      <c r="DP23" s="679"/>
      <c r="DQ23" s="679"/>
      <c r="DR23" s="679"/>
      <c r="DS23" s="679"/>
      <c r="DT23" s="679"/>
      <c r="DU23" s="679"/>
      <c r="DV23" s="680"/>
      <c r="DW23" s="629" t="s">
        <v>285</v>
      </c>
      <c r="DX23" s="630"/>
      <c r="DY23" s="630"/>
      <c r="DZ23" s="630"/>
      <c r="EA23" s="630"/>
      <c r="EB23" s="630"/>
      <c r="EC23" s="631"/>
    </row>
    <row r="24" spans="2:133" ht="11.25" customHeight="1" x14ac:dyDescent="0.15">
      <c r="B24" s="644" t="s">
        <v>286</v>
      </c>
      <c r="C24" s="645"/>
      <c r="D24" s="645"/>
      <c r="E24" s="645"/>
      <c r="F24" s="645"/>
      <c r="G24" s="645"/>
      <c r="H24" s="645"/>
      <c r="I24" s="645"/>
      <c r="J24" s="645"/>
      <c r="K24" s="645"/>
      <c r="L24" s="645"/>
      <c r="M24" s="645"/>
      <c r="N24" s="645"/>
      <c r="O24" s="645"/>
      <c r="P24" s="645"/>
      <c r="Q24" s="646"/>
      <c r="R24" s="647">
        <v>390058</v>
      </c>
      <c r="S24" s="648"/>
      <c r="T24" s="648"/>
      <c r="U24" s="648"/>
      <c r="V24" s="648"/>
      <c r="W24" s="648"/>
      <c r="X24" s="648"/>
      <c r="Y24" s="649"/>
      <c r="Z24" s="650">
        <v>0.9</v>
      </c>
      <c r="AA24" s="650"/>
      <c r="AB24" s="650"/>
      <c r="AC24" s="650"/>
      <c r="AD24" s="651" t="s">
        <v>128</v>
      </c>
      <c r="AE24" s="651"/>
      <c r="AF24" s="651"/>
      <c r="AG24" s="651"/>
      <c r="AH24" s="651"/>
      <c r="AI24" s="651"/>
      <c r="AJ24" s="651"/>
      <c r="AK24" s="651"/>
      <c r="AL24" s="652" t="s">
        <v>231</v>
      </c>
      <c r="AM24" s="653"/>
      <c r="AN24" s="653"/>
      <c r="AO24" s="654"/>
      <c r="AP24" s="666" t="s">
        <v>287</v>
      </c>
      <c r="AQ24" s="667"/>
      <c r="AR24" s="667"/>
      <c r="AS24" s="667"/>
      <c r="AT24" s="667"/>
      <c r="AU24" s="667"/>
      <c r="AV24" s="667"/>
      <c r="AW24" s="667"/>
      <c r="AX24" s="667"/>
      <c r="AY24" s="667"/>
      <c r="AZ24" s="667"/>
      <c r="BA24" s="667"/>
      <c r="BB24" s="667"/>
      <c r="BC24" s="667"/>
      <c r="BD24" s="667"/>
      <c r="BE24" s="667"/>
      <c r="BF24" s="668"/>
      <c r="BG24" s="647" t="s">
        <v>231</v>
      </c>
      <c r="BH24" s="648"/>
      <c r="BI24" s="648"/>
      <c r="BJ24" s="648"/>
      <c r="BK24" s="648"/>
      <c r="BL24" s="648"/>
      <c r="BM24" s="648"/>
      <c r="BN24" s="649"/>
      <c r="BO24" s="650" t="s">
        <v>231</v>
      </c>
      <c r="BP24" s="650"/>
      <c r="BQ24" s="650"/>
      <c r="BR24" s="650"/>
      <c r="BS24" s="656" t="s">
        <v>231</v>
      </c>
      <c r="BT24" s="648"/>
      <c r="BU24" s="648"/>
      <c r="BV24" s="648"/>
      <c r="BW24" s="648"/>
      <c r="BX24" s="648"/>
      <c r="BY24" s="648"/>
      <c r="BZ24" s="648"/>
      <c r="CA24" s="648"/>
      <c r="CB24" s="657"/>
      <c r="CD24" s="658" t="s">
        <v>288</v>
      </c>
      <c r="CE24" s="659"/>
      <c r="CF24" s="659"/>
      <c r="CG24" s="659"/>
      <c r="CH24" s="659"/>
      <c r="CI24" s="659"/>
      <c r="CJ24" s="659"/>
      <c r="CK24" s="659"/>
      <c r="CL24" s="659"/>
      <c r="CM24" s="659"/>
      <c r="CN24" s="659"/>
      <c r="CO24" s="659"/>
      <c r="CP24" s="659"/>
      <c r="CQ24" s="660"/>
      <c r="CR24" s="636">
        <v>15732133</v>
      </c>
      <c r="CS24" s="637"/>
      <c r="CT24" s="637"/>
      <c r="CU24" s="637"/>
      <c r="CV24" s="637"/>
      <c r="CW24" s="637"/>
      <c r="CX24" s="637"/>
      <c r="CY24" s="638"/>
      <c r="CZ24" s="641">
        <v>36.9</v>
      </c>
      <c r="DA24" s="642"/>
      <c r="DB24" s="642"/>
      <c r="DC24" s="661"/>
      <c r="DD24" s="686">
        <v>10751813</v>
      </c>
      <c r="DE24" s="637"/>
      <c r="DF24" s="637"/>
      <c r="DG24" s="637"/>
      <c r="DH24" s="637"/>
      <c r="DI24" s="637"/>
      <c r="DJ24" s="637"/>
      <c r="DK24" s="638"/>
      <c r="DL24" s="686">
        <v>10651978</v>
      </c>
      <c r="DM24" s="637"/>
      <c r="DN24" s="637"/>
      <c r="DO24" s="637"/>
      <c r="DP24" s="637"/>
      <c r="DQ24" s="637"/>
      <c r="DR24" s="637"/>
      <c r="DS24" s="637"/>
      <c r="DT24" s="637"/>
      <c r="DU24" s="637"/>
      <c r="DV24" s="638"/>
      <c r="DW24" s="641">
        <v>57.5</v>
      </c>
      <c r="DX24" s="642"/>
      <c r="DY24" s="642"/>
      <c r="DZ24" s="642"/>
      <c r="EA24" s="642"/>
      <c r="EB24" s="642"/>
      <c r="EC24" s="643"/>
    </row>
    <row r="25" spans="2:133" ht="11.25" customHeight="1" x14ac:dyDescent="0.15">
      <c r="B25" s="644" t="s">
        <v>289</v>
      </c>
      <c r="C25" s="645"/>
      <c r="D25" s="645"/>
      <c r="E25" s="645"/>
      <c r="F25" s="645"/>
      <c r="G25" s="645"/>
      <c r="H25" s="645"/>
      <c r="I25" s="645"/>
      <c r="J25" s="645"/>
      <c r="K25" s="645"/>
      <c r="L25" s="645"/>
      <c r="M25" s="645"/>
      <c r="N25" s="645"/>
      <c r="O25" s="645"/>
      <c r="P25" s="645"/>
      <c r="Q25" s="646"/>
      <c r="R25" s="647">
        <v>391</v>
      </c>
      <c r="S25" s="648"/>
      <c r="T25" s="648"/>
      <c r="U25" s="648"/>
      <c r="V25" s="648"/>
      <c r="W25" s="648"/>
      <c r="X25" s="648"/>
      <c r="Y25" s="649"/>
      <c r="Z25" s="650">
        <v>0</v>
      </c>
      <c r="AA25" s="650"/>
      <c r="AB25" s="650"/>
      <c r="AC25" s="650"/>
      <c r="AD25" s="651" t="s">
        <v>231</v>
      </c>
      <c r="AE25" s="651"/>
      <c r="AF25" s="651"/>
      <c r="AG25" s="651"/>
      <c r="AH25" s="651"/>
      <c r="AI25" s="651"/>
      <c r="AJ25" s="651"/>
      <c r="AK25" s="651"/>
      <c r="AL25" s="652" t="s">
        <v>128</v>
      </c>
      <c r="AM25" s="653"/>
      <c r="AN25" s="653"/>
      <c r="AO25" s="654"/>
      <c r="AP25" s="666" t="s">
        <v>290</v>
      </c>
      <c r="AQ25" s="667"/>
      <c r="AR25" s="667"/>
      <c r="AS25" s="667"/>
      <c r="AT25" s="667"/>
      <c r="AU25" s="667"/>
      <c r="AV25" s="667"/>
      <c r="AW25" s="667"/>
      <c r="AX25" s="667"/>
      <c r="AY25" s="667"/>
      <c r="AZ25" s="667"/>
      <c r="BA25" s="667"/>
      <c r="BB25" s="667"/>
      <c r="BC25" s="667"/>
      <c r="BD25" s="667"/>
      <c r="BE25" s="667"/>
      <c r="BF25" s="668"/>
      <c r="BG25" s="647" t="s">
        <v>231</v>
      </c>
      <c r="BH25" s="648"/>
      <c r="BI25" s="648"/>
      <c r="BJ25" s="648"/>
      <c r="BK25" s="648"/>
      <c r="BL25" s="648"/>
      <c r="BM25" s="648"/>
      <c r="BN25" s="649"/>
      <c r="BO25" s="650" t="s">
        <v>231</v>
      </c>
      <c r="BP25" s="650"/>
      <c r="BQ25" s="650"/>
      <c r="BR25" s="650"/>
      <c r="BS25" s="656" t="s">
        <v>231</v>
      </c>
      <c r="BT25" s="648"/>
      <c r="BU25" s="648"/>
      <c r="BV25" s="648"/>
      <c r="BW25" s="648"/>
      <c r="BX25" s="648"/>
      <c r="BY25" s="648"/>
      <c r="BZ25" s="648"/>
      <c r="CA25" s="648"/>
      <c r="CB25" s="657"/>
      <c r="CD25" s="662" t="s">
        <v>291</v>
      </c>
      <c r="CE25" s="663"/>
      <c r="CF25" s="663"/>
      <c r="CG25" s="663"/>
      <c r="CH25" s="663"/>
      <c r="CI25" s="663"/>
      <c r="CJ25" s="663"/>
      <c r="CK25" s="663"/>
      <c r="CL25" s="663"/>
      <c r="CM25" s="663"/>
      <c r="CN25" s="663"/>
      <c r="CO25" s="663"/>
      <c r="CP25" s="663"/>
      <c r="CQ25" s="664"/>
      <c r="CR25" s="647">
        <v>5447171</v>
      </c>
      <c r="CS25" s="683"/>
      <c r="CT25" s="683"/>
      <c r="CU25" s="683"/>
      <c r="CV25" s="683"/>
      <c r="CW25" s="683"/>
      <c r="CX25" s="683"/>
      <c r="CY25" s="684"/>
      <c r="CZ25" s="652">
        <v>12.8</v>
      </c>
      <c r="DA25" s="681"/>
      <c r="DB25" s="681"/>
      <c r="DC25" s="685"/>
      <c r="DD25" s="656">
        <v>5117817</v>
      </c>
      <c r="DE25" s="683"/>
      <c r="DF25" s="683"/>
      <c r="DG25" s="683"/>
      <c r="DH25" s="683"/>
      <c r="DI25" s="683"/>
      <c r="DJ25" s="683"/>
      <c r="DK25" s="684"/>
      <c r="DL25" s="656">
        <v>5078062</v>
      </c>
      <c r="DM25" s="683"/>
      <c r="DN25" s="683"/>
      <c r="DO25" s="683"/>
      <c r="DP25" s="683"/>
      <c r="DQ25" s="683"/>
      <c r="DR25" s="683"/>
      <c r="DS25" s="683"/>
      <c r="DT25" s="683"/>
      <c r="DU25" s="683"/>
      <c r="DV25" s="684"/>
      <c r="DW25" s="652">
        <v>27.4</v>
      </c>
      <c r="DX25" s="681"/>
      <c r="DY25" s="681"/>
      <c r="DZ25" s="681"/>
      <c r="EA25" s="681"/>
      <c r="EB25" s="681"/>
      <c r="EC25" s="682"/>
    </row>
    <row r="26" spans="2:133" ht="11.25" customHeight="1" x14ac:dyDescent="0.15">
      <c r="B26" s="644" t="s">
        <v>292</v>
      </c>
      <c r="C26" s="645"/>
      <c r="D26" s="645"/>
      <c r="E26" s="645"/>
      <c r="F26" s="645"/>
      <c r="G26" s="645"/>
      <c r="H26" s="645"/>
      <c r="I26" s="645"/>
      <c r="J26" s="645"/>
      <c r="K26" s="645"/>
      <c r="L26" s="645"/>
      <c r="M26" s="645"/>
      <c r="N26" s="645"/>
      <c r="O26" s="645"/>
      <c r="P26" s="645"/>
      <c r="Q26" s="646"/>
      <c r="R26" s="647">
        <v>17730957</v>
      </c>
      <c r="S26" s="648"/>
      <c r="T26" s="648"/>
      <c r="U26" s="648"/>
      <c r="V26" s="648"/>
      <c r="W26" s="648"/>
      <c r="X26" s="648"/>
      <c r="Y26" s="649"/>
      <c r="Z26" s="650">
        <v>40.700000000000003</v>
      </c>
      <c r="AA26" s="650"/>
      <c r="AB26" s="650"/>
      <c r="AC26" s="650"/>
      <c r="AD26" s="651">
        <v>16920418</v>
      </c>
      <c r="AE26" s="651"/>
      <c r="AF26" s="651"/>
      <c r="AG26" s="651"/>
      <c r="AH26" s="651"/>
      <c r="AI26" s="651"/>
      <c r="AJ26" s="651"/>
      <c r="AK26" s="651"/>
      <c r="AL26" s="652">
        <v>97.5</v>
      </c>
      <c r="AM26" s="653"/>
      <c r="AN26" s="653"/>
      <c r="AO26" s="654"/>
      <c r="AP26" s="666" t="s">
        <v>293</v>
      </c>
      <c r="AQ26" s="696"/>
      <c r="AR26" s="696"/>
      <c r="AS26" s="696"/>
      <c r="AT26" s="696"/>
      <c r="AU26" s="696"/>
      <c r="AV26" s="696"/>
      <c r="AW26" s="696"/>
      <c r="AX26" s="696"/>
      <c r="AY26" s="696"/>
      <c r="AZ26" s="696"/>
      <c r="BA26" s="696"/>
      <c r="BB26" s="696"/>
      <c r="BC26" s="696"/>
      <c r="BD26" s="696"/>
      <c r="BE26" s="696"/>
      <c r="BF26" s="668"/>
      <c r="BG26" s="647" t="s">
        <v>231</v>
      </c>
      <c r="BH26" s="648"/>
      <c r="BI26" s="648"/>
      <c r="BJ26" s="648"/>
      <c r="BK26" s="648"/>
      <c r="BL26" s="648"/>
      <c r="BM26" s="648"/>
      <c r="BN26" s="649"/>
      <c r="BO26" s="650" t="s">
        <v>172</v>
      </c>
      <c r="BP26" s="650"/>
      <c r="BQ26" s="650"/>
      <c r="BR26" s="650"/>
      <c r="BS26" s="656" t="s">
        <v>128</v>
      </c>
      <c r="BT26" s="648"/>
      <c r="BU26" s="648"/>
      <c r="BV26" s="648"/>
      <c r="BW26" s="648"/>
      <c r="BX26" s="648"/>
      <c r="BY26" s="648"/>
      <c r="BZ26" s="648"/>
      <c r="CA26" s="648"/>
      <c r="CB26" s="657"/>
      <c r="CD26" s="662" t="s">
        <v>294</v>
      </c>
      <c r="CE26" s="663"/>
      <c r="CF26" s="663"/>
      <c r="CG26" s="663"/>
      <c r="CH26" s="663"/>
      <c r="CI26" s="663"/>
      <c r="CJ26" s="663"/>
      <c r="CK26" s="663"/>
      <c r="CL26" s="663"/>
      <c r="CM26" s="663"/>
      <c r="CN26" s="663"/>
      <c r="CO26" s="663"/>
      <c r="CP26" s="663"/>
      <c r="CQ26" s="664"/>
      <c r="CR26" s="647">
        <v>3689647</v>
      </c>
      <c r="CS26" s="648"/>
      <c r="CT26" s="648"/>
      <c r="CU26" s="648"/>
      <c r="CV26" s="648"/>
      <c r="CW26" s="648"/>
      <c r="CX26" s="648"/>
      <c r="CY26" s="649"/>
      <c r="CZ26" s="652">
        <v>8.6999999999999993</v>
      </c>
      <c r="DA26" s="681"/>
      <c r="DB26" s="681"/>
      <c r="DC26" s="685"/>
      <c r="DD26" s="656">
        <v>3401167</v>
      </c>
      <c r="DE26" s="648"/>
      <c r="DF26" s="648"/>
      <c r="DG26" s="648"/>
      <c r="DH26" s="648"/>
      <c r="DI26" s="648"/>
      <c r="DJ26" s="648"/>
      <c r="DK26" s="649"/>
      <c r="DL26" s="656" t="s">
        <v>128</v>
      </c>
      <c r="DM26" s="648"/>
      <c r="DN26" s="648"/>
      <c r="DO26" s="648"/>
      <c r="DP26" s="648"/>
      <c r="DQ26" s="648"/>
      <c r="DR26" s="648"/>
      <c r="DS26" s="648"/>
      <c r="DT26" s="648"/>
      <c r="DU26" s="648"/>
      <c r="DV26" s="649"/>
      <c r="DW26" s="652" t="s">
        <v>172</v>
      </c>
      <c r="DX26" s="681"/>
      <c r="DY26" s="681"/>
      <c r="DZ26" s="681"/>
      <c r="EA26" s="681"/>
      <c r="EB26" s="681"/>
      <c r="EC26" s="682"/>
    </row>
    <row r="27" spans="2:133" ht="11.25" customHeight="1" x14ac:dyDescent="0.15">
      <c r="B27" s="644" t="s">
        <v>295</v>
      </c>
      <c r="C27" s="645"/>
      <c r="D27" s="645"/>
      <c r="E27" s="645"/>
      <c r="F27" s="645"/>
      <c r="G27" s="645"/>
      <c r="H27" s="645"/>
      <c r="I27" s="645"/>
      <c r="J27" s="645"/>
      <c r="K27" s="645"/>
      <c r="L27" s="645"/>
      <c r="M27" s="645"/>
      <c r="N27" s="645"/>
      <c r="O27" s="645"/>
      <c r="P27" s="645"/>
      <c r="Q27" s="646"/>
      <c r="R27" s="647">
        <v>13226</v>
      </c>
      <c r="S27" s="648"/>
      <c r="T27" s="648"/>
      <c r="U27" s="648"/>
      <c r="V27" s="648"/>
      <c r="W27" s="648"/>
      <c r="X27" s="648"/>
      <c r="Y27" s="649"/>
      <c r="Z27" s="650">
        <v>0</v>
      </c>
      <c r="AA27" s="650"/>
      <c r="AB27" s="650"/>
      <c r="AC27" s="650"/>
      <c r="AD27" s="651">
        <v>13226</v>
      </c>
      <c r="AE27" s="651"/>
      <c r="AF27" s="651"/>
      <c r="AG27" s="651"/>
      <c r="AH27" s="651"/>
      <c r="AI27" s="651"/>
      <c r="AJ27" s="651"/>
      <c r="AK27" s="651"/>
      <c r="AL27" s="652">
        <v>0.1</v>
      </c>
      <c r="AM27" s="653"/>
      <c r="AN27" s="653"/>
      <c r="AO27" s="654"/>
      <c r="AP27" s="644" t="s">
        <v>296</v>
      </c>
      <c r="AQ27" s="645"/>
      <c r="AR27" s="645"/>
      <c r="AS27" s="645"/>
      <c r="AT27" s="645"/>
      <c r="AU27" s="645"/>
      <c r="AV27" s="645"/>
      <c r="AW27" s="645"/>
      <c r="AX27" s="645"/>
      <c r="AY27" s="645"/>
      <c r="AZ27" s="645"/>
      <c r="BA27" s="645"/>
      <c r="BB27" s="645"/>
      <c r="BC27" s="645"/>
      <c r="BD27" s="645"/>
      <c r="BE27" s="645"/>
      <c r="BF27" s="646"/>
      <c r="BG27" s="647">
        <v>12302944</v>
      </c>
      <c r="BH27" s="648"/>
      <c r="BI27" s="648"/>
      <c r="BJ27" s="648"/>
      <c r="BK27" s="648"/>
      <c r="BL27" s="648"/>
      <c r="BM27" s="648"/>
      <c r="BN27" s="649"/>
      <c r="BO27" s="650">
        <v>100</v>
      </c>
      <c r="BP27" s="650"/>
      <c r="BQ27" s="650"/>
      <c r="BR27" s="650"/>
      <c r="BS27" s="656">
        <v>109101</v>
      </c>
      <c r="BT27" s="648"/>
      <c r="BU27" s="648"/>
      <c r="BV27" s="648"/>
      <c r="BW27" s="648"/>
      <c r="BX27" s="648"/>
      <c r="BY27" s="648"/>
      <c r="BZ27" s="648"/>
      <c r="CA27" s="648"/>
      <c r="CB27" s="657"/>
      <c r="CD27" s="662" t="s">
        <v>297</v>
      </c>
      <c r="CE27" s="663"/>
      <c r="CF27" s="663"/>
      <c r="CG27" s="663"/>
      <c r="CH27" s="663"/>
      <c r="CI27" s="663"/>
      <c r="CJ27" s="663"/>
      <c r="CK27" s="663"/>
      <c r="CL27" s="663"/>
      <c r="CM27" s="663"/>
      <c r="CN27" s="663"/>
      <c r="CO27" s="663"/>
      <c r="CP27" s="663"/>
      <c r="CQ27" s="664"/>
      <c r="CR27" s="647">
        <v>6740703</v>
      </c>
      <c r="CS27" s="683"/>
      <c r="CT27" s="683"/>
      <c r="CU27" s="683"/>
      <c r="CV27" s="683"/>
      <c r="CW27" s="683"/>
      <c r="CX27" s="683"/>
      <c r="CY27" s="684"/>
      <c r="CZ27" s="652">
        <v>15.8</v>
      </c>
      <c r="DA27" s="681"/>
      <c r="DB27" s="681"/>
      <c r="DC27" s="685"/>
      <c r="DD27" s="656">
        <v>2089737</v>
      </c>
      <c r="DE27" s="683"/>
      <c r="DF27" s="683"/>
      <c r="DG27" s="683"/>
      <c r="DH27" s="683"/>
      <c r="DI27" s="683"/>
      <c r="DJ27" s="683"/>
      <c r="DK27" s="684"/>
      <c r="DL27" s="656">
        <v>2059136</v>
      </c>
      <c r="DM27" s="683"/>
      <c r="DN27" s="683"/>
      <c r="DO27" s="683"/>
      <c r="DP27" s="683"/>
      <c r="DQ27" s="683"/>
      <c r="DR27" s="683"/>
      <c r="DS27" s="683"/>
      <c r="DT27" s="683"/>
      <c r="DU27" s="683"/>
      <c r="DV27" s="684"/>
      <c r="DW27" s="652">
        <v>11.1</v>
      </c>
      <c r="DX27" s="681"/>
      <c r="DY27" s="681"/>
      <c r="DZ27" s="681"/>
      <c r="EA27" s="681"/>
      <c r="EB27" s="681"/>
      <c r="EC27" s="682"/>
    </row>
    <row r="28" spans="2:133" ht="11.25" customHeight="1" x14ac:dyDescent="0.15">
      <c r="B28" s="644" t="s">
        <v>298</v>
      </c>
      <c r="C28" s="645"/>
      <c r="D28" s="645"/>
      <c r="E28" s="645"/>
      <c r="F28" s="645"/>
      <c r="G28" s="645"/>
      <c r="H28" s="645"/>
      <c r="I28" s="645"/>
      <c r="J28" s="645"/>
      <c r="K28" s="645"/>
      <c r="L28" s="645"/>
      <c r="M28" s="645"/>
      <c r="N28" s="645"/>
      <c r="O28" s="645"/>
      <c r="P28" s="645"/>
      <c r="Q28" s="646"/>
      <c r="R28" s="647">
        <v>66668</v>
      </c>
      <c r="S28" s="648"/>
      <c r="T28" s="648"/>
      <c r="U28" s="648"/>
      <c r="V28" s="648"/>
      <c r="W28" s="648"/>
      <c r="X28" s="648"/>
      <c r="Y28" s="649"/>
      <c r="Z28" s="650">
        <v>0.2</v>
      </c>
      <c r="AA28" s="650"/>
      <c r="AB28" s="650"/>
      <c r="AC28" s="650"/>
      <c r="AD28" s="651" t="s">
        <v>128</v>
      </c>
      <c r="AE28" s="651"/>
      <c r="AF28" s="651"/>
      <c r="AG28" s="651"/>
      <c r="AH28" s="651"/>
      <c r="AI28" s="651"/>
      <c r="AJ28" s="651"/>
      <c r="AK28" s="651"/>
      <c r="AL28" s="652" t="s">
        <v>231</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299</v>
      </c>
      <c r="CE28" s="663"/>
      <c r="CF28" s="663"/>
      <c r="CG28" s="663"/>
      <c r="CH28" s="663"/>
      <c r="CI28" s="663"/>
      <c r="CJ28" s="663"/>
      <c r="CK28" s="663"/>
      <c r="CL28" s="663"/>
      <c r="CM28" s="663"/>
      <c r="CN28" s="663"/>
      <c r="CO28" s="663"/>
      <c r="CP28" s="663"/>
      <c r="CQ28" s="664"/>
      <c r="CR28" s="647">
        <v>3544259</v>
      </c>
      <c r="CS28" s="648"/>
      <c r="CT28" s="648"/>
      <c r="CU28" s="648"/>
      <c r="CV28" s="648"/>
      <c r="CW28" s="648"/>
      <c r="CX28" s="648"/>
      <c r="CY28" s="649"/>
      <c r="CZ28" s="652">
        <v>8.3000000000000007</v>
      </c>
      <c r="DA28" s="681"/>
      <c r="DB28" s="681"/>
      <c r="DC28" s="685"/>
      <c r="DD28" s="656">
        <v>3544259</v>
      </c>
      <c r="DE28" s="648"/>
      <c r="DF28" s="648"/>
      <c r="DG28" s="648"/>
      <c r="DH28" s="648"/>
      <c r="DI28" s="648"/>
      <c r="DJ28" s="648"/>
      <c r="DK28" s="649"/>
      <c r="DL28" s="656">
        <v>3514780</v>
      </c>
      <c r="DM28" s="648"/>
      <c r="DN28" s="648"/>
      <c r="DO28" s="648"/>
      <c r="DP28" s="648"/>
      <c r="DQ28" s="648"/>
      <c r="DR28" s="648"/>
      <c r="DS28" s="648"/>
      <c r="DT28" s="648"/>
      <c r="DU28" s="648"/>
      <c r="DV28" s="649"/>
      <c r="DW28" s="652">
        <v>19</v>
      </c>
      <c r="DX28" s="681"/>
      <c r="DY28" s="681"/>
      <c r="DZ28" s="681"/>
      <c r="EA28" s="681"/>
      <c r="EB28" s="681"/>
      <c r="EC28" s="682"/>
    </row>
    <row r="29" spans="2:133" ht="11.25" customHeight="1" x14ac:dyDescent="0.15">
      <c r="B29" s="644" t="s">
        <v>300</v>
      </c>
      <c r="C29" s="645"/>
      <c r="D29" s="645"/>
      <c r="E29" s="645"/>
      <c r="F29" s="645"/>
      <c r="G29" s="645"/>
      <c r="H29" s="645"/>
      <c r="I29" s="645"/>
      <c r="J29" s="645"/>
      <c r="K29" s="645"/>
      <c r="L29" s="645"/>
      <c r="M29" s="645"/>
      <c r="N29" s="645"/>
      <c r="O29" s="645"/>
      <c r="P29" s="645"/>
      <c r="Q29" s="646"/>
      <c r="R29" s="647">
        <v>398618</v>
      </c>
      <c r="S29" s="648"/>
      <c r="T29" s="648"/>
      <c r="U29" s="648"/>
      <c r="V29" s="648"/>
      <c r="W29" s="648"/>
      <c r="X29" s="648"/>
      <c r="Y29" s="649"/>
      <c r="Z29" s="650">
        <v>0.9</v>
      </c>
      <c r="AA29" s="650"/>
      <c r="AB29" s="650"/>
      <c r="AC29" s="650"/>
      <c r="AD29" s="651">
        <v>218597</v>
      </c>
      <c r="AE29" s="651"/>
      <c r="AF29" s="651"/>
      <c r="AG29" s="651"/>
      <c r="AH29" s="651"/>
      <c r="AI29" s="651"/>
      <c r="AJ29" s="651"/>
      <c r="AK29" s="651"/>
      <c r="AL29" s="652">
        <v>1.3</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301</v>
      </c>
      <c r="CE29" s="688"/>
      <c r="CF29" s="662" t="s">
        <v>302</v>
      </c>
      <c r="CG29" s="663"/>
      <c r="CH29" s="663"/>
      <c r="CI29" s="663"/>
      <c r="CJ29" s="663"/>
      <c r="CK29" s="663"/>
      <c r="CL29" s="663"/>
      <c r="CM29" s="663"/>
      <c r="CN29" s="663"/>
      <c r="CO29" s="663"/>
      <c r="CP29" s="663"/>
      <c r="CQ29" s="664"/>
      <c r="CR29" s="647">
        <v>3544259</v>
      </c>
      <c r="CS29" s="683"/>
      <c r="CT29" s="683"/>
      <c r="CU29" s="683"/>
      <c r="CV29" s="683"/>
      <c r="CW29" s="683"/>
      <c r="CX29" s="683"/>
      <c r="CY29" s="684"/>
      <c r="CZ29" s="652">
        <v>8.3000000000000007</v>
      </c>
      <c r="DA29" s="681"/>
      <c r="DB29" s="681"/>
      <c r="DC29" s="685"/>
      <c r="DD29" s="656">
        <v>3544259</v>
      </c>
      <c r="DE29" s="683"/>
      <c r="DF29" s="683"/>
      <c r="DG29" s="683"/>
      <c r="DH29" s="683"/>
      <c r="DI29" s="683"/>
      <c r="DJ29" s="683"/>
      <c r="DK29" s="684"/>
      <c r="DL29" s="656">
        <v>3514780</v>
      </c>
      <c r="DM29" s="683"/>
      <c r="DN29" s="683"/>
      <c r="DO29" s="683"/>
      <c r="DP29" s="683"/>
      <c r="DQ29" s="683"/>
      <c r="DR29" s="683"/>
      <c r="DS29" s="683"/>
      <c r="DT29" s="683"/>
      <c r="DU29" s="683"/>
      <c r="DV29" s="684"/>
      <c r="DW29" s="652">
        <v>19</v>
      </c>
      <c r="DX29" s="681"/>
      <c r="DY29" s="681"/>
      <c r="DZ29" s="681"/>
      <c r="EA29" s="681"/>
      <c r="EB29" s="681"/>
      <c r="EC29" s="682"/>
    </row>
    <row r="30" spans="2:133" ht="11.25" customHeight="1" x14ac:dyDescent="0.15">
      <c r="B30" s="644" t="s">
        <v>303</v>
      </c>
      <c r="C30" s="645"/>
      <c r="D30" s="645"/>
      <c r="E30" s="645"/>
      <c r="F30" s="645"/>
      <c r="G30" s="645"/>
      <c r="H30" s="645"/>
      <c r="I30" s="645"/>
      <c r="J30" s="645"/>
      <c r="K30" s="645"/>
      <c r="L30" s="645"/>
      <c r="M30" s="645"/>
      <c r="N30" s="645"/>
      <c r="O30" s="645"/>
      <c r="P30" s="645"/>
      <c r="Q30" s="646"/>
      <c r="R30" s="647">
        <v>41658</v>
      </c>
      <c r="S30" s="648"/>
      <c r="T30" s="648"/>
      <c r="U30" s="648"/>
      <c r="V30" s="648"/>
      <c r="W30" s="648"/>
      <c r="X30" s="648"/>
      <c r="Y30" s="649"/>
      <c r="Z30" s="650">
        <v>0.1</v>
      </c>
      <c r="AA30" s="650"/>
      <c r="AB30" s="650"/>
      <c r="AC30" s="650"/>
      <c r="AD30" s="651" t="s">
        <v>128</v>
      </c>
      <c r="AE30" s="651"/>
      <c r="AF30" s="651"/>
      <c r="AG30" s="651"/>
      <c r="AH30" s="651"/>
      <c r="AI30" s="651"/>
      <c r="AJ30" s="651"/>
      <c r="AK30" s="651"/>
      <c r="AL30" s="652" t="s">
        <v>128</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304</v>
      </c>
      <c r="BH30" s="700"/>
      <c r="BI30" s="700"/>
      <c r="BJ30" s="700"/>
      <c r="BK30" s="700"/>
      <c r="BL30" s="700"/>
      <c r="BM30" s="700"/>
      <c r="BN30" s="700"/>
      <c r="BO30" s="700"/>
      <c r="BP30" s="700"/>
      <c r="BQ30" s="701"/>
      <c r="BR30" s="626" t="s">
        <v>305</v>
      </c>
      <c r="BS30" s="700"/>
      <c r="BT30" s="700"/>
      <c r="BU30" s="700"/>
      <c r="BV30" s="700"/>
      <c r="BW30" s="700"/>
      <c r="BX30" s="700"/>
      <c r="BY30" s="700"/>
      <c r="BZ30" s="700"/>
      <c r="CA30" s="700"/>
      <c r="CB30" s="701"/>
      <c r="CD30" s="689"/>
      <c r="CE30" s="690"/>
      <c r="CF30" s="662" t="s">
        <v>306</v>
      </c>
      <c r="CG30" s="663"/>
      <c r="CH30" s="663"/>
      <c r="CI30" s="663"/>
      <c r="CJ30" s="663"/>
      <c r="CK30" s="663"/>
      <c r="CL30" s="663"/>
      <c r="CM30" s="663"/>
      <c r="CN30" s="663"/>
      <c r="CO30" s="663"/>
      <c r="CP30" s="663"/>
      <c r="CQ30" s="664"/>
      <c r="CR30" s="647">
        <v>3316708</v>
      </c>
      <c r="CS30" s="648"/>
      <c r="CT30" s="648"/>
      <c r="CU30" s="648"/>
      <c r="CV30" s="648"/>
      <c r="CW30" s="648"/>
      <c r="CX30" s="648"/>
      <c r="CY30" s="649"/>
      <c r="CZ30" s="652">
        <v>7.8</v>
      </c>
      <c r="DA30" s="681"/>
      <c r="DB30" s="681"/>
      <c r="DC30" s="685"/>
      <c r="DD30" s="656">
        <v>3316708</v>
      </c>
      <c r="DE30" s="648"/>
      <c r="DF30" s="648"/>
      <c r="DG30" s="648"/>
      <c r="DH30" s="648"/>
      <c r="DI30" s="648"/>
      <c r="DJ30" s="648"/>
      <c r="DK30" s="649"/>
      <c r="DL30" s="656">
        <v>3287229</v>
      </c>
      <c r="DM30" s="648"/>
      <c r="DN30" s="648"/>
      <c r="DO30" s="648"/>
      <c r="DP30" s="648"/>
      <c r="DQ30" s="648"/>
      <c r="DR30" s="648"/>
      <c r="DS30" s="648"/>
      <c r="DT30" s="648"/>
      <c r="DU30" s="648"/>
      <c r="DV30" s="649"/>
      <c r="DW30" s="652">
        <v>17.7</v>
      </c>
      <c r="DX30" s="681"/>
      <c r="DY30" s="681"/>
      <c r="DZ30" s="681"/>
      <c r="EA30" s="681"/>
      <c r="EB30" s="681"/>
      <c r="EC30" s="682"/>
    </row>
    <row r="31" spans="2:133" ht="11.25" customHeight="1" x14ac:dyDescent="0.15">
      <c r="B31" s="644" t="s">
        <v>307</v>
      </c>
      <c r="C31" s="645"/>
      <c r="D31" s="645"/>
      <c r="E31" s="645"/>
      <c r="F31" s="645"/>
      <c r="G31" s="645"/>
      <c r="H31" s="645"/>
      <c r="I31" s="645"/>
      <c r="J31" s="645"/>
      <c r="K31" s="645"/>
      <c r="L31" s="645"/>
      <c r="M31" s="645"/>
      <c r="N31" s="645"/>
      <c r="O31" s="645"/>
      <c r="P31" s="645"/>
      <c r="Q31" s="646"/>
      <c r="R31" s="647">
        <v>15151036</v>
      </c>
      <c r="S31" s="648"/>
      <c r="T31" s="648"/>
      <c r="U31" s="648"/>
      <c r="V31" s="648"/>
      <c r="W31" s="648"/>
      <c r="X31" s="648"/>
      <c r="Y31" s="649"/>
      <c r="Z31" s="650">
        <v>34.799999999999997</v>
      </c>
      <c r="AA31" s="650"/>
      <c r="AB31" s="650"/>
      <c r="AC31" s="650"/>
      <c r="AD31" s="651" t="s">
        <v>231</v>
      </c>
      <c r="AE31" s="651"/>
      <c r="AF31" s="651"/>
      <c r="AG31" s="651"/>
      <c r="AH31" s="651"/>
      <c r="AI31" s="651"/>
      <c r="AJ31" s="651"/>
      <c r="AK31" s="651"/>
      <c r="AL31" s="652" t="s">
        <v>128</v>
      </c>
      <c r="AM31" s="653"/>
      <c r="AN31" s="653"/>
      <c r="AO31" s="654"/>
      <c r="AP31" s="704" t="s">
        <v>308</v>
      </c>
      <c r="AQ31" s="705"/>
      <c r="AR31" s="705"/>
      <c r="AS31" s="705"/>
      <c r="AT31" s="710" t="s">
        <v>309</v>
      </c>
      <c r="AU31" s="231"/>
      <c r="AV31" s="231"/>
      <c r="AW31" s="231"/>
      <c r="AX31" s="633" t="s">
        <v>184</v>
      </c>
      <c r="AY31" s="634"/>
      <c r="AZ31" s="634"/>
      <c r="BA31" s="634"/>
      <c r="BB31" s="634"/>
      <c r="BC31" s="634"/>
      <c r="BD31" s="634"/>
      <c r="BE31" s="634"/>
      <c r="BF31" s="635"/>
      <c r="BG31" s="715">
        <v>93.7</v>
      </c>
      <c r="BH31" s="702"/>
      <c r="BI31" s="702"/>
      <c r="BJ31" s="702"/>
      <c r="BK31" s="702"/>
      <c r="BL31" s="702"/>
      <c r="BM31" s="642">
        <v>90.9</v>
      </c>
      <c r="BN31" s="702"/>
      <c r="BO31" s="702"/>
      <c r="BP31" s="702"/>
      <c r="BQ31" s="703"/>
      <c r="BR31" s="715">
        <v>98.8</v>
      </c>
      <c r="BS31" s="702"/>
      <c r="BT31" s="702"/>
      <c r="BU31" s="702"/>
      <c r="BV31" s="702"/>
      <c r="BW31" s="702"/>
      <c r="BX31" s="642">
        <v>95.4</v>
      </c>
      <c r="BY31" s="702"/>
      <c r="BZ31" s="702"/>
      <c r="CA31" s="702"/>
      <c r="CB31" s="703"/>
      <c r="CD31" s="689"/>
      <c r="CE31" s="690"/>
      <c r="CF31" s="662" t="s">
        <v>310</v>
      </c>
      <c r="CG31" s="663"/>
      <c r="CH31" s="663"/>
      <c r="CI31" s="663"/>
      <c r="CJ31" s="663"/>
      <c r="CK31" s="663"/>
      <c r="CL31" s="663"/>
      <c r="CM31" s="663"/>
      <c r="CN31" s="663"/>
      <c r="CO31" s="663"/>
      <c r="CP31" s="663"/>
      <c r="CQ31" s="664"/>
      <c r="CR31" s="647">
        <v>227551</v>
      </c>
      <c r="CS31" s="683"/>
      <c r="CT31" s="683"/>
      <c r="CU31" s="683"/>
      <c r="CV31" s="683"/>
      <c r="CW31" s="683"/>
      <c r="CX31" s="683"/>
      <c r="CY31" s="684"/>
      <c r="CZ31" s="652">
        <v>0.5</v>
      </c>
      <c r="DA31" s="681"/>
      <c r="DB31" s="681"/>
      <c r="DC31" s="685"/>
      <c r="DD31" s="656">
        <v>227551</v>
      </c>
      <c r="DE31" s="683"/>
      <c r="DF31" s="683"/>
      <c r="DG31" s="683"/>
      <c r="DH31" s="683"/>
      <c r="DI31" s="683"/>
      <c r="DJ31" s="683"/>
      <c r="DK31" s="684"/>
      <c r="DL31" s="656">
        <v>227551</v>
      </c>
      <c r="DM31" s="683"/>
      <c r="DN31" s="683"/>
      <c r="DO31" s="683"/>
      <c r="DP31" s="683"/>
      <c r="DQ31" s="683"/>
      <c r="DR31" s="683"/>
      <c r="DS31" s="683"/>
      <c r="DT31" s="683"/>
      <c r="DU31" s="683"/>
      <c r="DV31" s="684"/>
      <c r="DW31" s="652">
        <v>1.2</v>
      </c>
      <c r="DX31" s="681"/>
      <c r="DY31" s="681"/>
      <c r="DZ31" s="681"/>
      <c r="EA31" s="681"/>
      <c r="EB31" s="681"/>
      <c r="EC31" s="682"/>
    </row>
    <row r="32" spans="2:133" ht="11.25" customHeight="1" x14ac:dyDescent="0.15">
      <c r="B32" s="693" t="s">
        <v>311</v>
      </c>
      <c r="C32" s="694"/>
      <c r="D32" s="694"/>
      <c r="E32" s="694"/>
      <c r="F32" s="694"/>
      <c r="G32" s="694"/>
      <c r="H32" s="694"/>
      <c r="I32" s="694"/>
      <c r="J32" s="694"/>
      <c r="K32" s="694"/>
      <c r="L32" s="694"/>
      <c r="M32" s="694"/>
      <c r="N32" s="694"/>
      <c r="O32" s="694"/>
      <c r="P32" s="694"/>
      <c r="Q32" s="695"/>
      <c r="R32" s="647" t="s">
        <v>231</v>
      </c>
      <c r="S32" s="648"/>
      <c r="T32" s="648"/>
      <c r="U32" s="648"/>
      <c r="V32" s="648"/>
      <c r="W32" s="648"/>
      <c r="X32" s="648"/>
      <c r="Y32" s="649"/>
      <c r="Z32" s="650" t="s">
        <v>128</v>
      </c>
      <c r="AA32" s="650"/>
      <c r="AB32" s="650"/>
      <c r="AC32" s="650"/>
      <c r="AD32" s="651" t="s">
        <v>231</v>
      </c>
      <c r="AE32" s="651"/>
      <c r="AF32" s="651"/>
      <c r="AG32" s="651"/>
      <c r="AH32" s="651"/>
      <c r="AI32" s="651"/>
      <c r="AJ32" s="651"/>
      <c r="AK32" s="651"/>
      <c r="AL32" s="652" t="s">
        <v>231</v>
      </c>
      <c r="AM32" s="653"/>
      <c r="AN32" s="653"/>
      <c r="AO32" s="654"/>
      <c r="AP32" s="706"/>
      <c r="AQ32" s="707"/>
      <c r="AR32" s="707"/>
      <c r="AS32" s="707"/>
      <c r="AT32" s="711"/>
      <c r="AU32" s="230" t="s">
        <v>312</v>
      </c>
      <c r="AV32" s="230"/>
      <c r="AW32" s="230"/>
      <c r="AX32" s="644" t="s">
        <v>313</v>
      </c>
      <c r="AY32" s="645"/>
      <c r="AZ32" s="645"/>
      <c r="BA32" s="645"/>
      <c r="BB32" s="645"/>
      <c r="BC32" s="645"/>
      <c r="BD32" s="645"/>
      <c r="BE32" s="645"/>
      <c r="BF32" s="646"/>
      <c r="BG32" s="716">
        <v>98.9</v>
      </c>
      <c r="BH32" s="683"/>
      <c r="BI32" s="683"/>
      <c r="BJ32" s="683"/>
      <c r="BK32" s="683"/>
      <c r="BL32" s="683"/>
      <c r="BM32" s="653">
        <v>96.1</v>
      </c>
      <c r="BN32" s="713"/>
      <c r="BO32" s="713"/>
      <c r="BP32" s="713"/>
      <c r="BQ32" s="714"/>
      <c r="BR32" s="716">
        <v>98.8</v>
      </c>
      <c r="BS32" s="683"/>
      <c r="BT32" s="683"/>
      <c r="BU32" s="683"/>
      <c r="BV32" s="683"/>
      <c r="BW32" s="683"/>
      <c r="BX32" s="653">
        <v>95.7</v>
      </c>
      <c r="BY32" s="713"/>
      <c r="BZ32" s="713"/>
      <c r="CA32" s="713"/>
      <c r="CB32" s="714"/>
      <c r="CD32" s="691"/>
      <c r="CE32" s="692"/>
      <c r="CF32" s="662" t="s">
        <v>314</v>
      </c>
      <c r="CG32" s="663"/>
      <c r="CH32" s="663"/>
      <c r="CI32" s="663"/>
      <c r="CJ32" s="663"/>
      <c r="CK32" s="663"/>
      <c r="CL32" s="663"/>
      <c r="CM32" s="663"/>
      <c r="CN32" s="663"/>
      <c r="CO32" s="663"/>
      <c r="CP32" s="663"/>
      <c r="CQ32" s="664"/>
      <c r="CR32" s="647" t="s">
        <v>231</v>
      </c>
      <c r="CS32" s="648"/>
      <c r="CT32" s="648"/>
      <c r="CU32" s="648"/>
      <c r="CV32" s="648"/>
      <c r="CW32" s="648"/>
      <c r="CX32" s="648"/>
      <c r="CY32" s="649"/>
      <c r="CZ32" s="652" t="s">
        <v>231</v>
      </c>
      <c r="DA32" s="681"/>
      <c r="DB32" s="681"/>
      <c r="DC32" s="685"/>
      <c r="DD32" s="656" t="s">
        <v>231</v>
      </c>
      <c r="DE32" s="648"/>
      <c r="DF32" s="648"/>
      <c r="DG32" s="648"/>
      <c r="DH32" s="648"/>
      <c r="DI32" s="648"/>
      <c r="DJ32" s="648"/>
      <c r="DK32" s="649"/>
      <c r="DL32" s="656" t="s">
        <v>128</v>
      </c>
      <c r="DM32" s="648"/>
      <c r="DN32" s="648"/>
      <c r="DO32" s="648"/>
      <c r="DP32" s="648"/>
      <c r="DQ32" s="648"/>
      <c r="DR32" s="648"/>
      <c r="DS32" s="648"/>
      <c r="DT32" s="648"/>
      <c r="DU32" s="648"/>
      <c r="DV32" s="649"/>
      <c r="DW32" s="652" t="s">
        <v>128</v>
      </c>
      <c r="DX32" s="681"/>
      <c r="DY32" s="681"/>
      <c r="DZ32" s="681"/>
      <c r="EA32" s="681"/>
      <c r="EB32" s="681"/>
      <c r="EC32" s="682"/>
    </row>
    <row r="33" spans="2:133" ht="11.25" customHeight="1" x14ac:dyDescent="0.15">
      <c r="B33" s="644" t="s">
        <v>315</v>
      </c>
      <c r="C33" s="645"/>
      <c r="D33" s="645"/>
      <c r="E33" s="645"/>
      <c r="F33" s="645"/>
      <c r="G33" s="645"/>
      <c r="H33" s="645"/>
      <c r="I33" s="645"/>
      <c r="J33" s="645"/>
      <c r="K33" s="645"/>
      <c r="L33" s="645"/>
      <c r="M33" s="645"/>
      <c r="N33" s="645"/>
      <c r="O33" s="645"/>
      <c r="P33" s="645"/>
      <c r="Q33" s="646"/>
      <c r="R33" s="647">
        <v>2373995</v>
      </c>
      <c r="S33" s="648"/>
      <c r="T33" s="648"/>
      <c r="U33" s="648"/>
      <c r="V33" s="648"/>
      <c r="W33" s="648"/>
      <c r="X33" s="648"/>
      <c r="Y33" s="649"/>
      <c r="Z33" s="650">
        <v>5.5</v>
      </c>
      <c r="AA33" s="650"/>
      <c r="AB33" s="650"/>
      <c r="AC33" s="650"/>
      <c r="AD33" s="651" t="s">
        <v>231</v>
      </c>
      <c r="AE33" s="651"/>
      <c r="AF33" s="651"/>
      <c r="AG33" s="651"/>
      <c r="AH33" s="651"/>
      <c r="AI33" s="651"/>
      <c r="AJ33" s="651"/>
      <c r="AK33" s="651"/>
      <c r="AL33" s="652" t="s">
        <v>231</v>
      </c>
      <c r="AM33" s="653"/>
      <c r="AN33" s="653"/>
      <c r="AO33" s="654"/>
      <c r="AP33" s="708"/>
      <c r="AQ33" s="709"/>
      <c r="AR33" s="709"/>
      <c r="AS33" s="709"/>
      <c r="AT33" s="712"/>
      <c r="AU33" s="232"/>
      <c r="AV33" s="232"/>
      <c r="AW33" s="232"/>
      <c r="AX33" s="697" t="s">
        <v>316</v>
      </c>
      <c r="AY33" s="698"/>
      <c r="AZ33" s="698"/>
      <c r="BA33" s="698"/>
      <c r="BB33" s="698"/>
      <c r="BC33" s="698"/>
      <c r="BD33" s="698"/>
      <c r="BE33" s="698"/>
      <c r="BF33" s="699"/>
      <c r="BG33" s="717">
        <v>88.8</v>
      </c>
      <c r="BH33" s="718"/>
      <c r="BI33" s="718"/>
      <c r="BJ33" s="718"/>
      <c r="BK33" s="718"/>
      <c r="BL33" s="718"/>
      <c r="BM33" s="719">
        <v>86</v>
      </c>
      <c r="BN33" s="718"/>
      <c r="BO33" s="718"/>
      <c r="BP33" s="718"/>
      <c r="BQ33" s="720"/>
      <c r="BR33" s="717">
        <v>98.7</v>
      </c>
      <c r="BS33" s="718"/>
      <c r="BT33" s="718"/>
      <c r="BU33" s="718"/>
      <c r="BV33" s="718"/>
      <c r="BW33" s="718"/>
      <c r="BX33" s="719">
        <v>94.8</v>
      </c>
      <c r="BY33" s="718"/>
      <c r="BZ33" s="718"/>
      <c r="CA33" s="718"/>
      <c r="CB33" s="720"/>
      <c r="CD33" s="662" t="s">
        <v>317</v>
      </c>
      <c r="CE33" s="663"/>
      <c r="CF33" s="663"/>
      <c r="CG33" s="663"/>
      <c r="CH33" s="663"/>
      <c r="CI33" s="663"/>
      <c r="CJ33" s="663"/>
      <c r="CK33" s="663"/>
      <c r="CL33" s="663"/>
      <c r="CM33" s="663"/>
      <c r="CN33" s="663"/>
      <c r="CO33" s="663"/>
      <c r="CP33" s="663"/>
      <c r="CQ33" s="664"/>
      <c r="CR33" s="647">
        <v>22074531</v>
      </c>
      <c r="CS33" s="683"/>
      <c r="CT33" s="683"/>
      <c r="CU33" s="683"/>
      <c r="CV33" s="683"/>
      <c r="CW33" s="683"/>
      <c r="CX33" s="683"/>
      <c r="CY33" s="684"/>
      <c r="CZ33" s="652">
        <v>51.8</v>
      </c>
      <c r="DA33" s="681"/>
      <c r="DB33" s="681"/>
      <c r="DC33" s="685"/>
      <c r="DD33" s="656">
        <v>10385977</v>
      </c>
      <c r="DE33" s="683"/>
      <c r="DF33" s="683"/>
      <c r="DG33" s="683"/>
      <c r="DH33" s="683"/>
      <c r="DI33" s="683"/>
      <c r="DJ33" s="683"/>
      <c r="DK33" s="684"/>
      <c r="DL33" s="656">
        <v>7841118</v>
      </c>
      <c r="DM33" s="683"/>
      <c r="DN33" s="683"/>
      <c r="DO33" s="683"/>
      <c r="DP33" s="683"/>
      <c r="DQ33" s="683"/>
      <c r="DR33" s="683"/>
      <c r="DS33" s="683"/>
      <c r="DT33" s="683"/>
      <c r="DU33" s="683"/>
      <c r="DV33" s="684"/>
      <c r="DW33" s="652">
        <v>42.3</v>
      </c>
      <c r="DX33" s="681"/>
      <c r="DY33" s="681"/>
      <c r="DZ33" s="681"/>
      <c r="EA33" s="681"/>
      <c r="EB33" s="681"/>
      <c r="EC33" s="682"/>
    </row>
    <row r="34" spans="2:133" ht="11.25" customHeight="1" x14ac:dyDescent="0.15">
      <c r="B34" s="644" t="s">
        <v>318</v>
      </c>
      <c r="C34" s="645"/>
      <c r="D34" s="645"/>
      <c r="E34" s="645"/>
      <c r="F34" s="645"/>
      <c r="G34" s="645"/>
      <c r="H34" s="645"/>
      <c r="I34" s="645"/>
      <c r="J34" s="645"/>
      <c r="K34" s="645"/>
      <c r="L34" s="645"/>
      <c r="M34" s="645"/>
      <c r="N34" s="645"/>
      <c r="O34" s="645"/>
      <c r="P34" s="645"/>
      <c r="Q34" s="646"/>
      <c r="R34" s="647">
        <v>48161</v>
      </c>
      <c r="S34" s="648"/>
      <c r="T34" s="648"/>
      <c r="U34" s="648"/>
      <c r="V34" s="648"/>
      <c r="W34" s="648"/>
      <c r="X34" s="648"/>
      <c r="Y34" s="649"/>
      <c r="Z34" s="650">
        <v>0.1</v>
      </c>
      <c r="AA34" s="650"/>
      <c r="AB34" s="650"/>
      <c r="AC34" s="650"/>
      <c r="AD34" s="651">
        <v>18814</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319</v>
      </c>
      <c r="CE34" s="663"/>
      <c r="CF34" s="663"/>
      <c r="CG34" s="663"/>
      <c r="CH34" s="663"/>
      <c r="CI34" s="663"/>
      <c r="CJ34" s="663"/>
      <c r="CK34" s="663"/>
      <c r="CL34" s="663"/>
      <c r="CM34" s="663"/>
      <c r="CN34" s="663"/>
      <c r="CO34" s="663"/>
      <c r="CP34" s="663"/>
      <c r="CQ34" s="664"/>
      <c r="CR34" s="647">
        <v>4022478</v>
      </c>
      <c r="CS34" s="648"/>
      <c r="CT34" s="648"/>
      <c r="CU34" s="648"/>
      <c r="CV34" s="648"/>
      <c r="CW34" s="648"/>
      <c r="CX34" s="648"/>
      <c r="CY34" s="649"/>
      <c r="CZ34" s="652">
        <v>9.4</v>
      </c>
      <c r="DA34" s="681"/>
      <c r="DB34" s="681"/>
      <c r="DC34" s="685"/>
      <c r="DD34" s="656">
        <v>3054055</v>
      </c>
      <c r="DE34" s="648"/>
      <c r="DF34" s="648"/>
      <c r="DG34" s="648"/>
      <c r="DH34" s="648"/>
      <c r="DI34" s="648"/>
      <c r="DJ34" s="648"/>
      <c r="DK34" s="649"/>
      <c r="DL34" s="656">
        <v>2177696</v>
      </c>
      <c r="DM34" s="648"/>
      <c r="DN34" s="648"/>
      <c r="DO34" s="648"/>
      <c r="DP34" s="648"/>
      <c r="DQ34" s="648"/>
      <c r="DR34" s="648"/>
      <c r="DS34" s="648"/>
      <c r="DT34" s="648"/>
      <c r="DU34" s="648"/>
      <c r="DV34" s="649"/>
      <c r="DW34" s="652">
        <v>11.8</v>
      </c>
      <c r="DX34" s="681"/>
      <c r="DY34" s="681"/>
      <c r="DZ34" s="681"/>
      <c r="EA34" s="681"/>
      <c r="EB34" s="681"/>
      <c r="EC34" s="682"/>
    </row>
    <row r="35" spans="2:133" ht="11.25" customHeight="1" x14ac:dyDescent="0.15">
      <c r="B35" s="644" t="s">
        <v>320</v>
      </c>
      <c r="C35" s="645"/>
      <c r="D35" s="645"/>
      <c r="E35" s="645"/>
      <c r="F35" s="645"/>
      <c r="G35" s="645"/>
      <c r="H35" s="645"/>
      <c r="I35" s="645"/>
      <c r="J35" s="645"/>
      <c r="K35" s="645"/>
      <c r="L35" s="645"/>
      <c r="M35" s="645"/>
      <c r="N35" s="645"/>
      <c r="O35" s="645"/>
      <c r="P35" s="645"/>
      <c r="Q35" s="646"/>
      <c r="R35" s="647">
        <v>84126</v>
      </c>
      <c r="S35" s="648"/>
      <c r="T35" s="648"/>
      <c r="U35" s="648"/>
      <c r="V35" s="648"/>
      <c r="W35" s="648"/>
      <c r="X35" s="648"/>
      <c r="Y35" s="649"/>
      <c r="Z35" s="650">
        <v>0.2</v>
      </c>
      <c r="AA35" s="650"/>
      <c r="AB35" s="650"/>
      <c r="AC35" s="650"/>
      <c r="AD35" s="651" t="s">
        <v>231</v>
      </c>
      <c r="AE35" s="651"/>
      <c r="AF35" s="651"/>
      <c r="AG35" s="651"/>
      <c r="AH35" s="651"/>
      <c r="AI35" s="651"/>
      <c r="AJ35" s="651"/>
      <c r="AK35" s="651"/>
      <c r="AL35" s="652" t="s">
        <v>172</v>
      </c>
      <c r="AM35" s="653"/>
      <c r="AN35" s="653"/>
      <c r="AO35" s="654"/>
      <c r="AP35" s="235"/>
      <c r="AQ35" s="626" t="s">
        <v>321</v>
      </c>
      <c r="AR35" s="627"/>
      <c r="AS35" s="627"/>
      <c r="AT35" s="627"/>
      <c r="AU35" s="627"/>
      <c r="AV35" s="627"/>
      <c r="AW35" s="627"/>
      <c r="AX35" s="627"/>
      <c r="AY35" s="627"/>
      <c r="AZ35" s="627"/>
      <c r="BA35" s="627"/>
      <c r="BB35" s="627"/>
      <c r="BC35" s="627"/>
      <c r="BD35" s="627"/>
      <c r="BE35" s="627"/>
      <c r="BF35" s="628"/>
      <c r="BG35" s="626" t="s">
        <v>322</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323</v>
      </c>
      <c r="CE35" s="663"/>
      <c r="CF35" s="663"/>
      <c r="CG35" s="663"/>
      <c r="CH35" s="663"/>
      <c r="CI35" s="663"/>
      <c r="CJ35" s="663"/>
      <c r="CK35" s="663"/>
      <c r="CL35" s="663"/>
      <c r="CM35" s="663"/>
      <c r="CN35" s="663"/>
      <c r="CO35" s="663"/>
      <c r="CP35" s="663"/>
      <c r="CQ35" s="664"/>
      <c r="CR35" s="647">
        <v>112352</v>
      </c>
      <c r="CS35" s="683"/>
      <c r="CT35" s="683"/>
      <c r="CU35" s="683"/>
      <c r="CV35" s="683"/>
      <c r="CW35" s="683"/>
      <c r="CX35" s="683"/>
      <c r="CY35" s="684"/>
      <c r="CZ35" s="652">
        <v>0.3</v>
      </c>
      <c r="DA35" s="681"/>
      <c r="DB35" s="681"/>
      <c r="DC35" s="685"/>
      <c r="DD35" s="656">
        <v>97180</v>
      </c>
      <c r="DE35" s="683"/>
      <c r="DF35" s="683"/>
      <c r="DG35" s="683"/>
      <c r="DH35" s="683"/>
      <c r="DI35" s="683"/>
      <c r="DJ35" s="683"/>
      <c r="DK35" s="684"/>
      <c r="DL35" s="656">
        <v>76601</v>
      </c>
      <c r="DM35" s="683"/>
      <c r="DN35" s="683"/>
      <c r="DO35" s="683"/>
      <c r="DP35" s="683"/>
      <c r="DQ35" s="683"/>
      <c r="DR35" s="683"/>
      <c r="DS35" s="683"/>
      <c r="DT35" s="683"/>
      <c r="DU35" s="683"/>
      <c r="DV35" s="684"/>
      <c r="DW35" s="652">
        <v>0.4</v>
      </c>
      <c r="DX35" s="681"/>
      <c r="DY35" s="681"/>
      <c r="DZ35" s="681"/>
      <c r="EA35" s="681"/>
      <c r="EB35" s="681"/>
      <c r="EC35" s="682"/>
    </row>
    <row r="36" spans="2:133" ht="11.25" customHeight="1" x14ac:dyDescent="0.15">
      <c r="B36" s="644" t="s">
        <v>324</v>
      </c>
      <c r="C36" s="645"/>
      <c r="D36" s="645"/>
      <c r="E36" s="645"/>
      <c r="F36" s="645"/>
      <c r="G36" s="645"/>
      <c r="H36" s="645"/>
      <c r="I36" s="645"/>
      <c r="J36" s="645"/>
      <c r="K36" s="645"/>
      <c r="L36" s="645"/>
      <c r="M36" s="645"/>
      <c r="N36" s="645"/>
      <c r="O36" s="645"/>
      <c r="P36" s="645"/>
      <c r="Q36" s="646"/>
      <c r="R36" s="647">
        <v>1291749</v>
      </c>
      <c r="S36" s="648"/>
      <c r="T36" s="648"/>
      <c r="U36" s="648"/>
      <c r="V36" s="648"/>
      <c r="W36" s="648"/>
      <c r="X36" s="648"/>
      <c r="Y36" s="649"/>
      <c r="Z36" s="650">
        <v>3</v>
      </c>
      <c r="AA36" s="650"/>
      <c r="AB36" s="650"/>
      <c r="AC36" s="650"/>
      <c r="AD36" s="651" t="s">
        <v>231</v>
      </c>
      <c r="AE36" s="651"/>
      <c r="AF36" s="651"/>
      <c r="AG36" s="651"/>
      <c r="AH36" s="651"/>
      <c r="AI36" s="651"/>
      <c r="AJ36" s="651"/>
      <c r="AK36" s="651"/>
      <c r="AL36" s="652" t="s">
        <v>128</v>
      </c>
      <c r="AM36" s="653"/>
      <c r="AN36" s="653"/>
      <c r="AO36" s="654"/>
      <c r="AP36" s="235"/>
      <c r="AQ36" s="721" t="s">
        <v>325</v>
      </c>
      <c r="AR36" s="722"/>
      <c r="AS36" s="722"/>
      <c r="AT36" s="722"/>
      <c r="AU36" s="722"/>
      <c r="AV36" s="722"/>
      <c r="AW36" s="722"/>
      <c r="AX36" s="722"/>
      <c r="AY36" s="723"/>
      <c r="AZ36" s="636">
        <v>4395186</v>
      </c>
      <c r="BA36" s="637"/>
      <c r="BB36" s="637"/>
      <c r="BC36" s="637"/>
      <c r="BD36" s="637"/>
      <c r="BE36" s="637"/>
      <c r="BF36" s="724"/>
      <c r="BG36" s="658" t="s">
        <v>326</v>
      </c>
      <c r="BH36" s="659"/>
      <c r="BI36" s="659"/>
      <c r="BJ36" s="659"/>
      <c r="BK36" s="659"/>
      <c r="BL36" s="659"/>
      <c r="BM36" s="659"/>
      <c r="BN36" s="659"/>
      <c r="BO36" s="659"/>
      <c r="BP36" s="659"/>
      <c r="BQ36" s="659"/>
      <c r="BR36" s="659"/>
      <c r="BS36" s="659"/>
      <c r="BT36" s="659"/>
      <c r="BU36" s="660"/>
      <c r="BV36" s="636">
        <v>1353554</v>
      </c>
      <c r="BW36" s="637"/>
      <c r="BX36" s="637"/>
      <c r="BY36" s="637"/>
      <c r="BZ36" s="637"/>
      <c r="CA36" s="637"/>
      <c r="CB36" s="724"/>
      <c r="CD36" s="662" t="s">
        <v>327</v>
      </c>
      <c r="CE36" s="663"/>
      <c r="CF36" s="663"/>
      <c r="CG36" s="663"/>
      <c r="CH36" s="663"/>
      <c r="CI36" s="663"/>
      <c r="CJ36" s="663"/>
      <c r="CK36" s="663"/>
      <c r="CL36" s="663"/>
      <c r="CM36" s="663"/>
      <c r="CN36" s="663"/>
      <c r="CO36" s="663"/>
      <c r="CP36" s="663"/>
      <c r="CQ36" s="664"/>
      <c r="CR36" s="647">
        <v>13924404</v>
      </c>
      <c r="CS36" s="648"/>
      <c r="CT36" s="648"/>
      <c r="CU36" s="648"/>
      <c r="CV36" s="648"/>
      <c r="CW36" s="648"/>
      <c r="CX36" s="648"/>
      <c r="CY36" s="649"/>
      <c r="CZ36" s="652">
        <v>32.700000000000003</v>
      </c>
      <c r="DA36" s="681"/>
      <c r="DB36" s="681"/>
      <c r="DC36" s="685"/>
      <c r="DD36" s="656">
        <v>4394668</v>
      </c>
      <c r="DE36" s="648"/>
      <c r="DF36" s="648"/>
      <c r="DG36" s="648"/>
      <c r="DH36" s="648"/>
      <c r="DI36" s="648"/>
      <c r="DJ36" s="648"/>
      <c r="DK36" s="649"/>
      <c r="DL36" s="656">
        <v>2839618</v>
      </c>
      <c r="DM36" s="648"/>
      <c r="DN36" s="648"/>
      <c r="DO36" s="648"/>
      <c r="DP36" s="648"/>
      <c r="DQ36" s="648"/>
      <c r="DR36" s="648"/>
      <c r="DS36" s="648"/>
      <c r="DT36" s="648"/>
      <c r="DU36" s="648"/>
      <c r="DV36" s="649"/>
      <c r="DW36" s="652">
        <v>15.3</v>
      </c>
      <c r="DX36" s="681"/>
      <c r="DY36" s="681"/>
      <c r="DZ36" s="681"/>
      <c r="EA36" s="681"/>
      <c r="EB36" s="681"/>
      <c r="EC36" s="682"/>
    </row>
    <row r="37" spans="2:133" ht="11.25" customHeight="1" x14ac:dyDescent="0.15">
      <c r="B37" s="644" t="s">
        <v>328</v>
      </c>
      <c r="C37" s="645"/>
      <c r="D37" s="645"/>
      <c r="E37" s="645"/>
      <c r="F37" s="645"/>
      <c r="G37" s="645"/>
      <c r="H37" s="645"/>
      <c r="I37" s="645"/>
      <c r="J37" s="645"/>
      <c r="K37" s="645"/>
      <c r="L37" s="645"/>
      <c r="M37" s="645"/>
      <c r="N37" s="645"/>
      <c r="O37" s="645"/>
      <c r="P37" s="645"/>
      <c r="Q37" s="646"/>
      <c r="R37" s="647">
        <v>1347613</v>
      </c>
      <c r="S37" s="648"/>
      <c r="T37" s="648"/>
      <c r="U37" s="648"/>
      <c r="V37" s="648"/>
      <c r="W37" s="648"/>
      <c r="X37" s="648"/>
      <c r="Y37" s="649"/>
      <c r="Z37" s="650">
        <v>3.1</v>
      </c>
      <c r="AA37" s="650"/>
      <c r="AB37" s="650"/>
      <c r="AC37" s="650"/>
      <c r="AD37" s="651" t="s">
        <v>128</v>
      </c>
      <c r="AE37" s="651"/>
      <c r="AF37" s="651"/>
      <c r="AG37" s="651"/>
      <c r="AH37" s="651"/>
      <c r="AI37" s="651"/>
      <c r="AJ37" s="651"/>
      <c r="AK37" s="651"/>
      <c r="AL37" s="652" t="s">
        <v>128</v>
      </c>
      <c r="AM37" s="653"/>
      <c r="AN37" s="653"/>
      <c r="AO37" s="654"/>
      <c r="AQ37" s="725" t="s">
        <v>329</v>
      </c>
      <c r="AR37" s="726"/>
      <c r="AS37" s="726"/>
      <c r="AT37" s="726"/>
      <c r="AU37" s="726"/>
      <c r="AV37" s="726"/>
      <c r="AW37" s="726"/>
      <c r="AX37" s="726"/>
      <c r="AY37" s="727"/>
      <c r="AZ37" s="647">
        <v>538957</v>
      </c>
      <c r="BA37" s="648"/>
      <c r="BB37" s="648"/>
      <c r="BC37" s="648"/>
      <c r="BD37" s="683"/>
      <c r="BE37" s="683"/>
      <c r="BF37" s="714"/>
      <c r="BG37" s="662" t="s">
        <v>330</v>
      </c>
      <c r="BH37" s="663"/>
      <c r="BI37" s="663"/>
      <c r="BJ37" s="663"/>
      <c r="BK37" s="663"/>
      <c r="BL37" s="663"/>
      <c r="BM37" s="663"/>
      <c r="BN37" s="663"/>
      <c r="BO37" s="663"/>
      <c r="BP37" s="663"/>
      <c r="BQ37" s="663"/>
      <c r="BR37" s="663"/>
      <c r="BS37" s="663"/>
      <c r="BT37" s="663"/>
      <c r="BU37" s="664"/>
      <c r="BV37" s="647">
        <v>1353554</v>
      </c>
      <c r="BW37" s="648"/>
      <c r="BX37" s="648"/>
      <c r="BY37" s="648"/>
      <c r="BZ37" s="648"/>
      <c r="CA37" s="648"/>
      <c r="CB37" s="657"/>
      <c r="CD37" s="662" t="s">
        <v>331</v>
      </c>
      <c r="CE37" s="663"/>
      <c r="CF37" s="663"/>
      <c r="CG37" s="663"/>
      <c r="CH37" s="663"/>
      <c r="CI37" s="663"/>
      <c r="CJ37" s="663"/>
      <c r="CK37" s="663"/>
      <c r="CL37" s="663"/>
      <c r="CM37" s="663"/>
      <c r="CN37" s="663"/>
      <c r="CO37" s="663"/>
      <c r="CP37" s="663"/>
      <c r="CQ37" s="664"/>
      <c r="CR37" s="647">
        <v>2631896</v>
      </c>
      <c r="CS37" s="683"/>
      <c r="CT37" s="683"/>
      <c r="CU37" s="683"/>
      <c r="CV37" s="683"/>
      <c r="CW37" s="683"/>
      <c r="CX37" s="683"/>
      <c r="CY37" s="684"/>
      <c r="CZ37" s="652">
        <v>6.2</v>
      </c>
      <c r="DA37" s="681"/>
      <c r="DB37" s="681"/>
      <c r="DC37" s="685"/>
      <c r="DD37" s="656">
        <v>2631896</v>
      </c>
      <c r="DE37" s="683"/>
      <c r="DF37" s="683"/>
      <c r="DG37" s="683"/>
      <c r="DH37" s="683"/>
      <c r="DI37" s="683"/>
      <c r="DJ37" s="683"/>
      <c r="DK37" s="684"/>
      <c r="DL37" s="656">
        <v>1925322</v>
      </c>
      <c r="DM37" s="683"/>
      <c r="DN37" s="683"/>
      <c r="DO37" s="683"/>
      <c r="DP37" s="683"/>
      <c r="DQ37" s="683"/>
      <c r="DR37" s="683"/>
      <c r="DS37" s="683"/>
      <c r="DT37" s="683"/>
      <c r="DU37" s="683"/>
      <c r="DV37" s="684"/>
      <c r="DW37" s="652">
        <v>10.4</v>
      </c>
      <c r="DX37" s="681"/>
      <c r="DY37" s="681"/>
      <c r="DZ37" s="681"/>
      <c r="EA37" s="681"/>
      <c r="EB37" s="681"/>
      <c r="EC37" s="682"/>
    </row>
    <row r="38" spans="2:133" ht="11.25" customHeight="1" x14ac:dyDescent="0.15">
      <c r="B38" s="644" t="s">
        <v>332</v>
      </c>
      <c r="C38" s="645"/>
      <c r="D38" s="645"/>
      <c r="E38" s="645"/>
      <c r="F38" s="645"/>
      <c r="G38" s="645"/>
      <c r="H38" s="645"/>
      <c r="I38" s="645"/>
      <c r="J38" s="645"/>
      <c r="K38" s="645"/>
      <c r="L38" s="645"/>
      <c r="M38" s="645"/>
      <c r="N38" s="645"/>
      <c r="O38" s="645"/>
      <c r="P38" s="645"/>
      <c r="Q38" s="646"/>
      <c r="R38" s="647">
        <v>1284530</v>
      </c>
      <c r="S38" s="648"/>
      <c r="T38" s="648"/>
      <c r="U38" s="648"/>
      <c r="V38" s="648"/>
      <c r="W38" s="648"/>
      <c r="X38" s="648"/>
      <c r="Y38" s="649"/>
      <c r="Z38" s="650">
        <v>3</v>
      </c>
      <c r="AA38" s="650"/>
      <c r="AB38" s="650"/>
      <c r="AC38" s="650"/>
      <c r="AD38" s="651">
        <v>191496</v>
      </c>
      <c r="AE38" s="651"/>
      <c r="AF38" s="651"/>
      <c r="AG38" s="651"/>
      <c r="AH38" s="651"/>
      <c r="AI38" s="651"/>
      <c r="AJ38" s="651"/>
      <c r="AK38" s="651"/>
      <c r="AL38" s="652">
        <v>1.1000000000000001</v>
      </c>
      <c r="AM38" s="653"/>
      <c r="AN38" s="653"/>
      <c r="AO38" s="654"/>
      <c r="AQ38" s="725" t="s">
        <v>333</v>
      </c>
      <c r="AR38" s="726"/>
      <c r="AS38" s="726"/>
      <c r="AT38" s="726"/>
      <c r="AU38" s="726"/>
      <c r="AV38" s="726"/>
      <c r="AW38" s="726"/>
      <c r="AX38" s="726"/>
      <c r="AY38" s="727"/>
      <c r="AZ38" s="647">
        <v>522446</v>
      </c>
      <c r="BA38" s="648"/>
      <c r="BB38" s="648"/>
      <c r="BC38" s="648"/>
      <c r="BD38" s="683"/>
      <c r="BE38" s="683"/>
      <c r="BF38" s="714"/>
      <c r="BG38" s="662" t="s">
        <v>334</v>
      </c>
      <c r="BH38" s="663"/>
      <c r="BI38" s="663"/>
      <c r="BJ38" s="663"/>
      <c r="BK38" s="663"/>
      <c r="BL38" s="663"/>
      <c r="BM38" s="663"/>
      <c r="BN38" s="663"/>
      <c r="BO38" s="663"/>
      <c r="BP38" s="663"/>
      <c r="BQ38" s="663"/>
      <c r="BR38" s="663"/>
      <c r="BS38" s="663"/>
      <c r="BT38" s="663"/>
      <c r="BU38" s="664"/>
      <c r="BV38" s="647">
        <v>13895</v>
      </c>
      <c r="BW38" s="648"/>
      <c r="BX38" s="648"/>
      <c r="BY38" s="648"/>
      <c r="BZ38" s="648"/>
      <c r="CA38" s="648"/>
      <c r="CB38" s="657"/>
      <c r="CD38" s="662" t="s">
        <v>335</v>
      </c>
      <c r="CE38" s="663"/>
      <c r="CF38" s="663"/>
      <c r="CG38" s="663"/>
      <c r="CH38" s="663"/>
      <c r="CI38" s="663"/>
      <c r="CJ38" s="663"/>
      <c r="CK38" s="663"/>
      <c r="CL38" s="663"/>
      <c r="CM38" s="663"/>
      <c r="CN38" s="663"/>
      <c r="CO38" s="663"/>
      <c r="CP38" s="663"/>
      <c r="CQ38" s="664"/>
      <c r="CR38" s="647">
        <v>3287971</v>
      </c>
      <c r="CS38" s="648"/>
      <c r="CT38" s="648"/>
      <c r="CU38" s="648"/>
      <c r="CV38" s="648"/>
      <c r="CW38" s="648"/>
      <c r="CX38" s="648"/>
      <c r="CY38" s="649"/>
      <c r="CZ38" s="652">
        <v>7.7</v>
      </c>
      <c r="DA38" s="681"/>
      <c r="DB38" s="681"/>
      <c r="DC38" s="685"/>
      <c r="DD38" s="656">
        <v>2705168</v>
      </c>
      <c r="DE38" s="648"/>
      <c r="DF38" s="648"/>
      <c r="DG38" s="648"/>
      <c r="DH38" s="648"/>
      <c r="DI38" s="648"/>
      <c r="DJ38" s="648"/>
      <c r="DK38" s="649"/>
      <c r="DL38" s="656">
        <v>2656812</v>
      </c>
      <c r="DM38" s="648"/>
      <c r="DN38" s="648"/>
      <c r="DO38" s="648"/>
      <c r="DP38" s="648"/>
      <c r="DQ38" s="648"/>
      <c r="DR38" s="648"/>
      <c r="DS38" s="648"/>
      <c r="DT38" s="648"/>
      <c r="DU38" s="648"/>
      <c r="DV38" s="649"/>
      <c r="DW38" s="652">
        <v>14.3</v>
      </c>
      <c r="DX38" s="681"/>
      <c r="DY38" s="681"/>
      <c r="DZ38" s="681"/>
      <c r="EA38" s="681"/>
      <c r="EB38" s="681"/>
      <c r="EC38" s="682"/>
    </row>
    <row r="39" spans="2:133" ht="11.25" customHeight="1" x14ac:dyDescent="0.15">
      <c r="B39" s="644" t="s">
        <v>336</v>
      </c>
      <c r="C39" s="645"/>
      <c r="D39" s="645"/>
      <c r="E39" s="645"/>
      <c r="F39" s="645"/>
      <c r="G39" s="645"/>
      <c r="H39" s="645"/>
      <c r="I39" s="645"/>
      <c r="J39" s="645"/>
      <c r="K39" s="645"/>
      <c r="L39" s="645"/>
      <c r="M39" s="645"/>
      <c r="N39" s="645"/>
      <c r="O39" s="645"/>
      <c r="P39" s="645"/>
      <c r="Q39" s="646"/>
      <c r="R39" s="647">
        <v>3707800</v>
      </c>
      <c r="S39" s="648"/>
      <c r="T39" s="648"/>
      <c r="U39" s="648"/>
      <c r="V39" s="648"/>
      <c r="W39" s="648"/>
      <c r="X39" s="648"/>
      <c r="Y39" s="649"/>
      <c r="Z39" s="650">
        <v>8.5</v>
      </c>
      <c r="AA39" s="650"/>
      <c r="AB39" s="650"/>
      <c r="AC39" s="650"/>
      <c r="AD39" s="651" t="s">
        <v>128</v>
      </c>
      <c r="AE39" s="651"/>
      <c r="AF39" s="651"/>
      <c r="AG39" s="651"/>
      <c r="AH39" s="651"/>
      <c r="AI39" s="651"/>
      <c r="AJ39" s="651"/>
      <c r="AK39" s="651"/>
      <c r="AL39" s="652" t="s">
        <v>231</v>
      </c>
      <c r="AM39" s="653"/>
      <c r="AN39" s="653"/>
      <c r="AO39" s="654"/>
      <c r="AQ39" s="725" t="s">
        <v>337</v>
      </c>
      <c r="AR39" s="726"/>
      <c r="AS39" s="726"/>
      <c r="AT39" s="726"/>
      <c r="AU39" s="726"/>
      <c r="AV39" s="726"/>
      <c r="AW39" s="726"/>
      <c r="AX39" s="726"/>
      <c r="AY39" s="727"/>
      <c r="AZ39" s="647">
        <v>213819</v>
      </c>
      <c r="BA39" s="648"/>
      <c r="BB39" s="648"/>
      <c r="BC39" s="648"/>
      <c r="BD39" s="683"/>
      <c r="BE39" s="683"/>
      <c r="BF39" s="714"/>
      <c r="BG39" s="662" t="s">
        <v>338</v>
      </c>
      <c r="BH39" s="663"/>
      <c r="BI39" s="663"/>
      <c r="BJ39" s="663"/>
      <c r="BK39" s="663"/>
      <c r="BL39" s="663"/>
      <c r="BM39" s="663"/>
      <c r="BN39" s="663"/>
      <c r="BO39" s="663"/>
      <c r="BP39" s="663"/>
      <c r="BQ39" s="663"/>
      <c r="BR39" s="663"/>
      <c r="BS39" s="663"/>
      <c r="BT39" s="663"/>
      <c r="BU39" s="664"/>
      <c r="BV39" s="647">
        <v>21291</v>
      </c>
      <c r="BW39" s="648"/>
      <c r="BX39" s="648"/>
      <c r="BY39" s="648"/>
      <c r="BZ39" s="648"/>
      <c r="CA39" s="648"/>
      <c r="CB39" s="657"/>
      <c r="CD39" s="662" t="s">
        <v>339</v>
      </c>
      <c r="CE39" s="663"/>
      <c r="CF39" s="663"/>
      <c r="CG39" s="663"/>
      <c r="CH39" s="663"/>
      <c r="CI39" s="663"/>
      <c r="CJ39" s="663"/>
      <c r="CK39" s="663"/>
      <c r="CL39" s="663"/>
      <c r="CM39" s="663"/>
      <c r="CN39" s="663"/>
      <c r="CO39" s="663"/>
      <c r="CP39" s="663"/>
      <c r="CQ39" s="664"/>
      <c r="CR39" s="647">
        <v>66804</v>
      </c>
      <c r="CS39" s="683"/>
      <c r="CT39" s="683"/>
      <c r="CU39" s="683"/>
      <c r="CV39" s="683"/>
      <c r="CW39" s="683"/>
      <c r="CX39" s="683"/>
      <c r="CY39" s="684"/>
      <c r="CZ39" s="652">
        <v>0.2</v>
      </c>
      <c r="DA39" s="681"/>
      <c r="DB39" s="681"/>
      <c r="DC39" s="685"/>
      <c r="DD39" s="656">
        <v>10034</v>
      </c>
      <c r="DE39" s="683"/>
      <c r="DF39" s="683"/>
      <c r="DG39" s="683"/>
      <c r="DH39" s="683"/>
      <c r="DI39" s="683"/>
      <c r="DJ39" s="683"/>
      <c r="DK39" s="684"/>
      <c r="DL39" s="656" t="s">
        <v>128</v>
      </c>
      <c r="DM39" s="683"/>
      <c r="DN39" s="683"/>
      <c r="DO39" s="683"/>
      <c r="DP39" s="683"/>
      <c r="DQ39" s="683"/>
      <c r="DR39" s="683"/>
      <c r="DS39" s="683"/>
      <c r="DT39" s="683"/>
      <c r="DU39" s="683"/>
      <c r="DV39" s="684"/>
      <c r="DW39" s="652" t="s">
        <v>128</v>
      </c>
      <c r="DX39" s="681"/>
      <c r="DY39" s="681"/>
      <c r="DZ39" s="681"/>
      <c r="EA39" s="681"/>
      <c r="EB39" s="681"/>
      <c r="EC39" s="682"/>
    </row>
    <row r="40" spans="2:133" ht="11.25" customHeight="1" x14ac:dyDescent="0.15">
      <c r="B40" s="644" t="s">
        <v>340</v>
      </c>
      <c r="C40" s="645"/>
      <c r="D40" s="645"/>
      <c r="E40" s="645"/>
      <c r="F40" s="645"/>
      <c r="G40" s="645"/>
      <c r="H40" s="645"/>
      <c r="I40" s="645"/>
      <c r="J40" s="645"/>
      <c r="K40" s="645"/>
      <c r="L40" s="645"/>
      <c r="M40" s="645"/>
      <c r="N40" s="645"/>
      <c r="O40" s="645"/>
      <c r="P40" s="645"/>
      <c r="Q40" s="646"/>
      <c r="R40" s="647" t="s">
        <v>128</v>
      </c>
      <c r="S40" s="648"/>
      <c r="T40" s="648"/>
      <c r="U40" s="648"/>
      <c r="V40" s="648"/>
      <c r="W40" s="648"/>
      <c r="X40" s="648"/>
      <c r="Y40" s="649"/>
      <c r="Z40" s="650" t="s">
        <v>231</v>
      </c>
      <c r="AA40" s="650"/>
      <c r="AB40" s="650"/>
      <c r="AC40" s="650"/>
      <c r="AD40" s="651" t="s">
        <v>231</v>
      </c>
      <c r="AE40" s="651"/>
      <c r="AF40" s="651"/>
      <c r="AG40" s="651"/>
      <c r="AH40" s="651"/>
      <c r="AI40" s="651"/>
      <c r="AJ40" s="651"/>
      <c r="AK40" s="651"/>
      <c r="AL40" s="652" t="s">
        <v>128</v>
      </c>
      <c r="AM40" s="653"/>
      <c r="AN40" s="653"/>
      <c r="AO40" s="654"/>
      <c r="AQ40" s="725" t="s">
        <v>341</v>
      </c>
      <c r="AR40" s="726"/>
      <c r="AS40" s="726"/>
      <c r="AT40" s="726"/>
      <c r="AU40" s="726"/>
      <c r="AV40" s="726"/>
      <c r="AW40" s="726"/>
      <c r="AX40" s="726"/>
      <c r="AY40" s="727"/>
      <c r="AZ40" s="647">
        <v>39983</v>
      </c>
      <c r="BA40" s="648"/>
      <c r="BB40" s="648"/>
      <c r="BC40" s="648"/>
      <c r="BD40" s="683"/>
      <c r="BE40" s="683"/>
      <c r="BF40" s="714"/>
      <c r="BG40" s="734" t="s">
        <v>342</v>
      </c>
      <c r="BH40" s="735"/>
      <c r="BI40" s="735"/>
      <c r="BJ40" s="735"/>
      <c r="BK40" s="735"/>
      <c r="BL40" s="236"/>
      <c r="BM40" s="663" t="s">
        <v>343</v>
      </c>
      <c r="BN40" s="663"/>
      <c r="BO40" s="663"/>
      <c r="BP40" s="663"/>
      <c r="BQ40" s="663"/>
      <c r="BR40" s="663"/>
      <c r="BS40" s="663"/>
      <c r="BT40" s="663"/>
      <c r="BU40" s="664"/>
      <c r="BV40" s="647">
        <v>95</v>
      </c>
      <c r="BW40" s="648"/>
      <c r="BX40" s="648"/>
      <c r="BY40" s="648"/>
      <c r="BZ40" s="648"/>
      <c r="CA40" s="648"/>
      <c r="CB40" s="657"/>
      <c r="CD40" s="662" t="s">
        <v>344</v>
      </c>
      <c r="CE40" s="663"/>
      <c r="CF40" s="663"/>
      <c r="CG40" s="663"/>
      <c r="CH40" s="663"/>
      <c r="CI40" s="663"/>
      <c r="CJ40" s="663"/>
      <c r="CK40" s="663"/>
      <c r="CL40" s="663"/>
      <c r="CM40" s="663"/>
      <c r="CN40" s="663"/>
      <c r="CO40" s="663"/>
      <c r="CP40" s="663"/>
      <c r="CQ40" s="664"/>
      <c r="CR40" s="647">
        <v>660522</v>
      </c>
      <c r="CS40" s="648"/>
      <c r="CT40" s="648"/>
      <c r="CU40" s="648"/>
      <c r="CV40" s="648"/>
      <c r="CW40" s="648"/>
      <c r="CX40" s="648"/>
      <c r="CY40" s="649"/>
      <c r="CZ40" s="652">
        <v>1.6</v>
      </c>
      <c r="DA40" s="681"/>
      <c r="DB40" s="681"/>
      <c r="DC40" s="685"/>
      <c r="DD40" s="656">
        <v>124872</v>
      </c>
      <c r="DE40" s="648"/>
      <c r="DF40" s="648"/>
      <c r="DG40" s="648"/>
      <c r="DH40" s="648"/>
      <c r="DI40" s="648"/>
      <c r="DJ40" s="648"/>
      <c r="DK40" s="649"/>
      <c r="DL40" s="656">
        <v>90391</v>
      </c>
      <c r="DM40" s="648"/>
      <c r="DN40" s="648"/>
      <c r="DO40" s="648"/>
      <c r="DP40" s="648"/>
      <c r="DQ40" s="648"/>
      <c r="DR40" s="648"/>
      <c r="DS40" s="648"/>
      <c r="DT40" s="648"/>
      <c r="DU40" s="648"/>
      <c r="DV40" s="649"/>
      <c r="DW40" s="652">
        <v>0.5</v>
      </c>
      <c r="DX40" s="681"/>
      <c r="DY40" s="681"/>
      <c r="DZ40" s="681"/>
      <c r="EA40" s="681"/>
      <c r="EB40" s="681"/>
      <c r="EC40" s="682"/>
    </row>
    <row r="41" spans="2:133" ht="11.25" customHeight="1" x14ac:dyDescent="0.15">
      <c r="B41" s="644" t="s">
        <v>345</v>
      </c>
      <c r="C41" s="645"/>
      <c r="D41" s="645"/>
      <c r="E41" s="645"/>
      <c r="F41" s="645"/>
      <c r="G41" s="645"/>
      <c r="H41" s="645"/>
      <c r="I41" s="645"/>
      <c r="J41" s="645"/>
      <c r="K41" s="645"/>
      <c r="L41" s="645"/>
      <c r="M41" s="645"/>
      <c r="N41" s="645"/>
      <c r="O41" s="645"/>
      <c r="P41" s="645"/>
      <c r="Q41" s="646"/>
      <c r="R41" s="647" t="s">
        <v>172</v>
      </c>
      <c r="S41" s="648"/>
      <c r="T41" s="648"/>
      <c r="U41" s="648"/>
      <c r="V41" s="648"/>
      <c r="W41" s="648"/>
      <c r="X41" s="648"/>
      <c r="Y41" s="649"/>
      <c r="Z41" s="650" t="s">
        <v>172</v>
      </c>
      <c r="AA41" s="650"/>
      <c r="AB41" s="650"/>
      <c r="AC41" s="650"/>
      <c r="AD41" s="651" t="s">
        <v>128</v>
      </c>
      <c r="AE41" s="651"/>
      <c r="AF41" s="651"/>
      <c r="AG41" s="651"/>
      <c r="AH41" s="651"/>
      <c r="AI41" s="651"/>
      <c r="AJ41" s="651"/>
      <c r="AK41" s="651"/>
      <c r="AL41" s="652" t="s">
        <v>172</v>
      </c>
      <c r="AM41" s="653"/>
      <c r="AN41" s="653"/>
      <c r="AO41" s="654"/>
      <c r="AQ41" s="725" t="s">
        <v>346</v>
      </c>
      <c r="AR41" s="726"/>
      <c r="AS41" s="726"/>
      <c r="AT41" s="726"/>
      <c r="AU41" s="726"/>
      <c r="AV41" s="726"/>
      <c r="AW41" s="726"/>
      <c r="AX41" s="726"/>
      <c r="AY41" s="727"/>
      <c r="AZ41" s="647">
        <v>657056</v>
      </c>
      <c r="BA41" s="648"/>
      <c r="BB41" s="648"/>
      <c r="BC41" s="648"/>
      <c r="BD41" s="683"/>
      <c r="BE41" s="683"/>
      <c r="BF41" s="714"/>
      <c r="BG41" s="734"/>
      <c r="BH41" s="735"/>
      <c r="BI41" s="735"/>
      <c r="BJ41" s="735"/>
      <c r="BK41" s="735"/>
      <c r="BL41" s="236"/>
      <c r="BM41" s="663" t="s">
        <v>347</v>
      </c>
      <c r="BN41" s="663"/>
      <c r="BO41" s="663"/>
      <c r="BP41" s="663"/>
      <c r="BQ41" s="663"/>
      <c r="BR41" s="663"/>
      <c r="BS41" s="663"/>
      <c r="BT41" s="663"/>
      <c r="BU41" s="664"/>
      <c r="BV41" s="647" t="s">
        <v>128</v>
      </c>
      <c r="BW41" s="648"/>
      <c r="BX41" s="648"/>
      <c r="BY41" s="648"/>
      <c r="BZ41" s="648"/>
      <c r="CA41" s="648"/>
      <c r="CB41" s="657"/>
      <c r="CD41" s="662" t="s">
        <v>348</v>
      </c>
      <c r="CE41" s="663"/>
      <c r="CF41" s="663"/>
      <c r="CG41" s="663"/>
      <c r="CH41" s="663"/>
      <c r="CI41" s="663"/>
      <c r="CJ41" s="663"/>
      <c r="CK41" s="663"/>
      <c r="CL41" s="663"/>
      <c r="CM41" s="663"/>
      <c r="CN41" s="663"/>
      <c r="CO41" s="663"/>
      <c r="CP41" s="663"/>
      <c r="CQ41" s="664"/>
      <c r="CR41" s="647" t="s">
        <v>231</v>
      </c>
      <c r="CS41" s="683"/>
      <c r="CT41" s="683"/>
      <c r="CU41" s="683"/>
      <c r="CV41" s="683"/>
      <c r="CW41" s="683"/>
      <c r="CX41" s="683"/>
      <c r="CY41" s="684"/>
      <c r="CZ41" s="652" t="s">
        <v>128</v>
      </c>
      <c r="DA41" s="681"/>
      <c r="DB41" s="681"/>
      <c r="DC41" s="685"/>
      <c r="DD41" s="656" t="s">
        <v>128</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349</v>
      </c>
      <c r="C42" s="645"/>
      <c r="D42" s="645"/>
      <c r="E42" s="645"/>
      <c r="F42" s="645"/>
      <c r="G42" s="645"/>
      <c r="H42" s="645"/>
      <c r="I42" s="645"/>
      <c r="J42" s="645"/>
      <c r="K42" s="645"/>
      <c r="L42" s="645"/>
      <c r="M42" s="645"/>
      <c r="N42" s="645"/>
      <c r="O42" s="645"/>
      <c r="P42" s="645"/>
      <c r="Q42" s="646"/>
      <c r="R42" s="647">
        <v>1162500</v>
      </c>
      <c r="S42" s="648"/>
      <c r="T42" s="648"/>
      <c r="U42" s="648"/>
      <c r="V42" s="648"/>
      <c r="W42" s="648"/>
      <c r="X42" s="648"/>
      <c r="Y42" s="649"/>
      <c r="Z42" s="650">
        <v>2.7</v>
      </c>
      <c r="AA42" s="650"/>
      <c r="AB42" s="650"/>
      <c r="AC42" s="650"/>
      <c r="AD42" s="651" t="s">
        <v>128</v>
      </c>
      <c r="AE42" s="651"/>
      <c r="AF42" s="651"/>
      <c r="AG42" s="651"/>
      <c r="AH42" s="651"/>
      <c r="AI42" s="651"/>
      <c r="AJ42" s="651"/>
      <c r="AK42" s="651"/>
      <c r="AL42" s="652" t="s">
        <v>128</v>
      </c>
      <c r="AM42" s="653"/>
      <c r="AN42" s="653"/>
      <c r="AO42" s="654"/>
      <c r="AQ42" s="746" t="s">
        <v>350</v>
      </c>
      <c r="AR42" s="747"/>
      <c r="AS42" s="747"/>
      <c r="AT42" s="747"/>
      <c r="AU42" s="747"/>
      <c r="AV42" s="747"/>
      <c r="AW42" s="747"/>
      <c r="AX42" s="747"/>
      <c r="AY42" s="748"/>
      <c r="AZ42" s="738">
        <v>2422925</v>
      </c>
      <c r="BA42" s="739"/>
      <c r="BB42" s="739"/>
      <c r="BC42" s="739"/>
      <c r="BD42" s="718"/>
      <c r="BE42" s="718"/>
      <c r="BF42" s="720"/>
      <c r="BG42" s="736"/>
      <c r="BH42" s="737"/>
      <c r="BI42" s="737"/>
      <c r="BJ42" s="737"/>
      <c r="BK42" s="737"/>
      <c r="BL42" s="237"/>
      <c r="BM42" s="673" t="s">
        <v>351</v>
      </c>
      <c r="BN42" s="673"/>
      <c r="BO42" s="673"/>
      <c r="BP42" s="673"/>
      <c r="BQ42" s="673"/>
      <c r="BR42" s="673"/>
      <c r="BS42" s="673"/>
      <c r="BT42" s="673"/>
      <c r="BU42" s="674"/>
      <c r="BV42" s="738">
        <v>319</v>
      </c>
      <c r="BW42" s="739"/>
      <c r="BX42" s="739"/>
      <c r="BY42" s="739"/>
      <c r="BZ42" s="739"/>
      <c r="CA42" s="739"/>
      <c r="CB42" s="745"/>
      <c r="CD42" s="644" t="s">
        <v>352</v>
      </c>
      <c r="CE42" s="645"/>
      <c r="CF42" s="645"/>
      <c r="CG42" s="645"/>
      <c r="CH42" s="645"/>
      <c r="CI42" s="645"/>
      <c r="CJ42" s="645"/>
      <c r="CK42" s="645"/>
      <c r="CL42" s="645"/>
      <c r="CM42" s="645"/>
      <c r="CN42" s="645"/>
      <c r="CO42" s="645"/>
      <c r="CP42" s="645"/>
      <c r="CQ42" s="646"/>
      <c r="CR42" s="647">
        <v>4776820</v>
      </c>
      <c r="CS42" s="648"/>
      <c r="CT42" s="648"/>
      <c r="CU42" s="648"/>
      <c r="CV42" s="648"/>
      <c r="CW42" s="648"/>
      <c r="CX42" s="648"/>
      <c r="CY42" s="649"/>
      <c r="CZ42" s="652">
        <v>11.2</v>
      </c>
      <c r="DA42" s="653"/>
      <c r="DB42" s="653"/>
      <c r="DC42" s="665"/>
      <c r="DD42" s="656">
        <v>640699</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353</v>
      </c>
      <c r="C43" s="698"/>
      <c r="D43" s="698"/>
      <c r="E43" s="698"/>
      <c r="F43" s="698"/>
      <c r="G43" s="698"/>
      <c r="H43" s="698"/>
      <c r="I43" s="698"/>
      <c r="J43" s="698"/>
      <c r="K43" s="698"/>
      <c r="L43" s="698"/>
      <c r="M43" s="698"/>
      <c r="N43" s="698"/>
      <c r="O43" s="698"/>
      <c r="P43" s="698"/>
      <c r="Q43" s="699"/>
      <c r="R43" s="738">
        <v>43540137</v>
      </c>
      <c r="S43" s="739"/>
      <c r="T43" s="739"/>
      <c r="U43" s="739"/>
      <c r="V43" s="739"/>
      <c r="W43" s="739"/>
      <c r="X43" s="739"/>
      <c r="Y43" s="740"/>
      <c r="Z43" s="741">
        <v>100</v>
      </c>
      <c r="AA43" s="741"/>
      <c r="AB43" s="741"/>
      <c r="AC43" s="741"/>
      <c r="AD43" s="742">
        <v>17362551</v>
      </c>
      <c r="AE43" s="742"/>
      <c r="AF43" s="742"/>
      <c r="AG43" s="742"/>
      <c r="AH43" s="742"/>
      <c r="AI43" s="742"/>
      <c r="AJ43" s="742"/>
      <c r="AK43" s="742"/>
      <c r="AL43" s="743">
        <v>100</v>
      </c>
      <c r="AM43" s="719"/>
      <c r="AN43" s="719"/>
      <c r="AO43" s="744"/>
      <c r="BV43" s="238"/>
      <c r="BW43" s="238"/>
      <c r="BX43" s="238"/>
      <c r="BY43" s="238"/>
      <c r="BZ43" s="238"/>
      <c r="CA43" s="238"/>
      <c r="CB43" s="238"/>
      <c r="CD43" s="644" t="s">
        <v>354</v>
      </c>
      <c r="CE43" s="645"/>
      <c r="CF43" s="645"/>
      <c r="CG43" s="645"/>
      <c r="CH43" s="645"/>
      <c r="CI43" s="645"/>
      <c r="CJ43" s="645"/>
      <c r="CK43" s="645"/>
      <c r="CL43" s="645"/>
      <c r="CM43" s="645"/>
      <c r="CN43" s="645"/>
      <c r="CO43" s="645"/>
      <c r="CP43" s="645"/>
      <c r="CQ43" s="646"/>
      <c r="CR43" s="647">
        <v>122409</v>
      </c>
      <c r="CS43" s="683"/>
      <c r="CT43" s="683"/>
      <c r="CU43" s="683"/>
      <c r="CV43" s="683"/>
      <c r="CW43" s="683"/>
      <c r="CX43" s="683"/>
      <c r="CY43" s="684"/>
      <c r="CZ43" s="652">
        <v>0.3</v>
      </c>
      <c r="DA43" s="681"/>
      <c r="DB43" s="681"/>
      <c r="DC43" s="685"/>
      <c r="DD43" s="656">
        <v>122409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301</v>
      </c>
      <c r="CE44" s="760"/>
      <c r="CF44" s="644" t="s">
        <v>355</v>
      </c>
      <c r="CG44" s="645"/>
      <c r="CH44" s="645"/>
      <c r="CI44" s="645"/>
      <c r="CJ44" s="645"/>
      <c r="CK44" s="645"/>
      <c r="CL44" s="645"/>
      <c r="CM44" s="645"/>
      <c r="CN44" s="645"/>
      <c r="CO44" s="645"/>
      <c r="CP44" s="645"/>
      <c r="CQ44" s="646"/>
      <c r="CR44" s="647">
        <v>4576887</v>
      </c>
      <c r="CS44" s="648"/>
      <c r="CT44" s="648"/>
      <c r="CU44" s="648"/>
      <c r="CV44" s="648"/>
      <c r="CW44" s="648"/>
      <c r="CX44" s="648"/>
      <c r="CY44" s="649"/>
      <c r="CZ44" s="652">
        <v>10.7</v>
      </c>
      <c r="DA44" s="653"/>
      <c r="DB44" s="653"/>
      <c r="DC44" s="665"/>
      <c r="DD44" s="656">
        <v>637398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357</v>
      </c>
      <c r="CG45" s="645"/>
      <c r="CH45" s="645"/>
      <c r="CI45" s="645"/>
      <c r="CJ45" s="645"/>
      <c r="CK45" s="645"/>
      <c r="CL45" s="645"/>
      <c r="CM45" s="645"/>
      <c r="CN45" s="645"/>
      <c r="CO45" s="645"/>
      <c r="CP45" s="645"/>
      <c r="CQ45" s="646"/>
      <c r="CR45" s="647">
        <v>2500510</v>
      </c>
      <c r="CS45" s="683"/>
      <c r="CT45" s="683"/>
      <c r="CU45" s="683"/>
      <c r="CV45" s="683"/>
      <c r="CW45" s="683"/>
      <c r="CX45" s="683"/>
      <c r="CY45" s="684"/>
      <c r="CZ45" s="652">
        <v>5.9</v>
      </c>
      <c r="DA45" s="681"/>
      <c r="DB45" s="681"/>
      <c r="DC45" s="685"/>
      <c r="DD45" s="656">
        <v>98494</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359</v>
      </c>
      <c r="CG46" s="645"/>
      <c r="CH46" s="645"/>
      <c r="CI46" s="645"/>
      <c r="CJ46" s="645"/>
      <c r="CK46" s="645"/>
      <c r="CL46" s="645"/>
      <c r="CM46" s="645"/>
      <c r="CN46" s="645"/>
      <c r="CO46" s="645"/>
      <c r="CP46" s="645"/>
      <c r="CQ46" s="646"/>
      <c r="CR46" s="647">
        <v>2072521</v>
      </c>
      <c r="CS46" s="648"/>
      <c r="CT46" s="648"/>
      <c r="CU46" s="648"/>
      <c r="CV46" s="648"/>
      <c r="CW46" s="648"/>
      <c r="CX46" s="648"/>
      <c r="CY46" s="649"/>
      <c r="CZ46" s="652">
        <v>4.9000000000000004</v>
      </c>
      <c r="DA46" s="653"/>
      <c r="DB46" s="653"/>
      <c r="DC46" s="665"/>
      <c r="DD46" s="656">
        <v>535348</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361</v>
      </c>
      <c r="CG47" s="645"/>
      <c r="CH47" s="645"/>
      <c r="CI47" s="645"/>
      <c r="CJ47" s="645"/>
      <c r="CK47" s="645"/>
      <c r="CL47" s="645"/>
      <c r="CM47" s="645"/>
      <c r="CN47" s="645"/>
      <c r="CO47" s="645"/>
      <c r="CP47" s="645"/>
      <c r="CQ47" s="646"/>
      <c r="CR47" s="647">
        <v>199933</v>
      </c>
      <c r="CS47" s="683"/>
      <c r="CT47" s="683"/>
      <c r="CU47" s="683"/>
      <c r="CV47" s="683"/>
      <c r="CW47" s="683"/>
      <c r="CX47" s="683"/>
      <c r="CY47" s="684"/>
      <c r="CZ47" s="652">
        <v>0.5</v>
      </c>
      <c r="DA47" s="681"/>
      <c r="DB47" s="681"/>
      <c r="DC47" s="685"/>
      <c r="DD47" s="656">
        <v>3301</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362</v>
      </c>
      <c r="CG48" s="645"/>
      <c r="CH48" s="645"/>
      <c r="CI48" s="645"/>
      <c r="CJ48" s="645"/>
      <c r="CK48" s="645"/>
      <c r="CL48" s="645"/>
      <c r="CM48" s="645"/>
      <c r="CN48" s="645"/>
      <c r="CO48" s="645"/>
      <c r="CP48" s="645"/>
      <c r="CQ48" s="646"/>
      <c r="CR48" s="647" t="s">
        <v>128</v>
      </c>
      <c r="CS48" s="648"/>
      <c r="CT48" s="648"/>
      <c r="CU48" s="648"/>
      <c r="CV48" s="648"/>
      <c r="CW48" s="648"/>
      <c r="CX48" s="648"/>
      <c r="CY48" s="649"/>
      <c r="CZ48" s="652" t="s">
        <v>128</v>
      </c>
      <c r="DA48" s="653"/>
      <c r="DB48" s="653"/>
      <c r="DC48" s="665"/>
      <c r="DD48" s="656" t="s">
        <v>128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363</v>
      </c>
      <c r="CE49" s="698"/>
      <c r="CF49" s="698"/>
      <c r="CG49" s="698"/>
      <c r="CH49" s="698"/>
      <c r="CI49" s="698"/>
      <c r="CJ49" s="698"/>
      <c r="CK49" s="698"/>
      <c r="CL49" s="698"/>
      <c r="CM49" s="698"/>
      <c r="CN49" s="698"/>
      <c r="CO49" s="698"/>
      <c r="CP49" s="698"/>
      <c r="CQ49" s="699"/>
      <c r="CR49" s="738">
        <v>42583484</v>
      </c>
      <c r="CS49" s="718"/>
      <c r="CT49" s="718"/>
      <c r="CU49" s="718"/>
      <c r="CV49" s="718"/>
      <c r="CW49" s="718"/>
      <c r="CX49" s="718"/>
      <c r="CY49" s="749"/>
      <c r="CZ49" s="743">
        <v>100</v>
      </c>
      <c r="DA49" s="750"/>
      <c r="DB49" s="750"/>
      <c r="DC49" s="751"/>
      <c r="DD49" s="752">
        <v>21778489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ObEn9DYwWcUcDXsB0HMwpbpgw6fy7YKwfJCSxL5AqmZXMvmbaCDjN0djdO8agbWap+TSuZdi6SeS3BagqzcOw==" saltValue="mRgW2dftwxStQrKYXV6Kk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365</v>
      </c>
      <c r="DK2" s="795"/>
      <c r="DL2" s="795"/>
      <c r="DM2" s="795"/>
      <c r="DN2" s="795"/>
      <c r="DO2" s="796"/>
      <c r="DP2" s="251"/>
      <c r="DQ2" s="794" t="s">
        <v>366</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367</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369</v>
      </c>
      <c r="B5" s="789"/>
      <c r="C5" s="789"/>
      <c r="D5" s="789"/>
      <c r="E5" s="789"/>
      <c r="F5" s="789"/>
      <c r="G5" s="789"/>
      <c r="H5" s="789"/>
      <c r="I5" s="789"/>
      <c r="J5" s="789"/>
      <c r="K5" s="789"/>
      <c r="L5" s="789"/>
      <c r="M5" s="789"/>
      <c r="N5" s="789"/>
      <c r="O5" s="789"/>
      <c r="P5" s="790"/>
      <c r="Q5" s="765" t="s">
        <v>370</v>
      </c>
      <c r="R5" s="766"/>
      <c r="S5" s="766"/>
      <c r="T5" s="766"/>
      <c r="U5" s="767"/>
      <c r="V5" s="765" t="s">
        <v>371</v>
      </c>
      <c r="W5" s="766"/>
      <c r="X5" s="766"/>
      <c r="Y5" s="766"/>
      <c r="Z5" s="767"/>
      <c r="AA5" s="765" t="s">
        <v>372</v>
      </c>
      <c r="AB5" s="766"/>
      <c r="AC5" s="766"/>
      <c r="AD5" s="766"/>
      <c r="AE5" s="766"/>
      <c r="AF5" s="798" t="s">
        <v>373</v>
      </c>
      <c r="AG5" s="766"/>
      <c r="AH5" s="766"/>
      <c r="AI5" s="766"/>
      <c r="AJ5" s="777"/>
      <c r="AK5" s="766" t="s">
        <v>374</v>
      </c>
      <c r="AL5" s="766"/>
      <c r="AM5" s="766"/>
      <c r="AN5" s="766"/>
      <c r="AO5" s="767"/>
      <c r="AP5" s="765" t="s">
        <v>375</v>
      </c>
      <c r="AQ5" s="766"/>
      <c r="AR5" s="766"/>
      <c r="AS5" s="766"/>
      <c r="AT5" s="767"/>
      <c r="AU5" s="765" t="s">
        <v>376</v>
      </c>
      <c r="AV5" s="766"/>
      <c r="AW5" s="766"/>
      <c r="AX5" s="766"/>
      <c r="AY5" s="777"/>
      <c r="AZ5" s="258"/>
      <c r="BA5" s="258"/>
      <c r="BB5" s="258"/>
      <c r="BC5" s="258"/>
      <c r="BD5" s="258"/>
      <c r="BE5" s="259"/>
      <c r="BF5" s="259"/>
      <c r="BG5" s="259"/>
      <c r="BH5" s="259"/>
      <c r="BI5" s="259"/>
      <c r="BJ5" s="259"/>
      <c r="BK5" s="259"/>
      <c r="BL5" s="259"/>
      <c r="BM5" s="259"/>
      <c r="BN5" s="259"/>
      <c r="BO5" s="259"/>
      <c r="BP5" s="259"/>
      <c r="BQ5" s="788" t="s">
        <v>377</v>
      </c>
      <c r="BR5" s="789"/>
      <c r="BS5" s="789"/>
      <c r="BT5" s="789"/>
      <c r="BU5" s="789"/>
      <c r="BV5" s="789"/>
      <c r="BW5" s="789"/>
      <c r="BX5" s="789"/>
      <c r="BY5" s="789"/>
      <c r="BZ5" s="789"/>
      <c r="CA5" s="789"/>
      <c r="CB5" s="789"/>
      <c r="CC5" s="789"/>
      <c r="CD5" s="789"/>
      <c r="CE5" s="789"/>
      <c r="CF5" s="789"/>
      <c r="CG5" s="790"/>
      <c r="CH5" s="765" t="s">
        <v>378</v>
      </c>
      <c r="CI5" s="766"/>
      <c r="CJ5" s="766"/>
      <c r="CK5" s="766"/>
      <c r="CL5" s="767"/>
      <c r="CM5" s="765" t="s">
        <v>379</v>
      </c>
      <c r="CN5" s="766"/>
      <c r="CO5" s="766"/>
      <c r="CP5" s="766"/>
      <c r="CQ5" s="767"/>
      <c r="CR5" s="765" t="s">
        <v>380</v>
      </c>
      <c r="CS5" s="766"/>
      <c r="CT5" s="766"/>
      <c r="CU5" s="766"/>
      <c r="CV5" s="767"/>
      <c r="CW5" s="765" t="s">
        <v>381</v>
      </c>
      <c r="CX5" s="766"/>
      <c r="CY5" s="766"/>
      <c r="CZ5" s="766"/>
      <c r="DA5" s="767"/>
      <c r="DB5" s="765" t="s">
        <v>382</v>
      </c>
      <c r="DC5" s="766"/>
      <c r="DD5" s="766"/>
      <c r="DE5" s="766"/>
      <c r="DF5" s="767"/>
      <c r="DG5" s="771" t="s">
        <v>383</v>
      </c>
      <c r="DH5" s="772"/>
      <c r="DI5" s="772"/>
      <c r="DJ5" s="772"/>
      <c r="DK5" s="773"/>
      <c r="DL5" s="771" t="s">
        <v>384</v>
      </c>
      <c r="DM5" s="772"/>
      <c r="DN5" s="772"/>
      <c r="DO5" s="772"/>
      <c r="DP5" s="773"/>
      <c r="DQ5" s="765" t="s">
        <v>385</v>
      </c>
      <c r="DR5" s="766"/>
      <c r="DS5" s="766"/>
      <c r="DT5" s="766"/>
      <c r="DU5" s="767"/>
      <c r="DV5" s="765" t="s">
        <v>376</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386</v>
      </c>
      <c r="C7" s="780"/>
      <c r="D7" s="780"/>
      <c r="E7" s="780"/>
      <c r="F7" s="780"/>
      <c r="G7" s="780"/>
      <c r="H7" s="780"/>
      <c r="I7" s="780"/>
      <c r="J7" s="780"/>
      <c r="K7" s="780"/>
      <c r="L7" s="780"/>
      <c r="M7" s="780"/>
      <c r="N7" s="780"/>
      <c r="O7" s="780"/>
      <c r="P7" s="781"/>
      <c r="Q7" s="782">
        <v>43582</v>
      </c>
      <c r="R7" s="783"/>
      <c r="S7" s="783"/>
      <c r="T7" s="783"/>
      <c r="U7" s="783"/>
      <c r="V7" s="783">
        <v>42625</v>
      </c>
      <c r="W7" s="783"/>
      <c r="X7" s="783"/>
      <c r="Y7" s="783"/>
      <c r="Z7" s="783"/>
      <c r="AA7" s="783">
        <v>957</v>
      </c>
      <c r="AB7" s="783"/>
      <c r="AC7" s="783"/>
      <c r="AD7" s="783"/>
      <c r="AE7" s="784"/>
      <c r="AF7" s="785">
        <v>737</v>
      </c>
      <c r="AG7" s="786"/>
      <c r="AH7" s="786"/>
      <c r="AI7" s="786"/>
      <c r="AJ7" s="787"/>
      <c r="AK7" s="822">
        <v>1290</v>
      </c>
      <c r="AL7" s="823"/>
      <c r="AM7" s="823"/>
      <c r="AN7" s="823"/>
      <c r="AO7" s="823"/>
      <c r="AP7" s="823">
        <v>40007</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387</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388</v>
      </c>
      <c r="B23" s="838" t="s">
        <v>389</v>
      </c>
      <c r="C23" s="839"/>
      <c r="D23" s="839"/>
      <c r="E23" s="839"/>
      <c r="F23" s="839"/>
      <c r="G23" s="839"/>
      <c r="H23" s="839"/>
      <c r="I23" s="839"/>
      <c r="J23" s="839"/>
      <c r="K23" s="839"/>
      <c r="L23" s="839"/>
      <c r="M23" s="839"/>
      <c r="N23" s="839"/>
      <c r="O23" s="839"/>
      <c r="P23" s="840"/>
      <c r="Q23" s="841">
        <v>43582</v>
      </c>
      <c r="R23" s="842"/>
      <c r="S23" s="842"/>
      <c r="T23" s="842"/>
      <c r="U23" s="842"/>
      <c r="V23" s="842">
        <v>42625</v>
      </c>
      <c r="W23" s="842"/>
      <c r="X23" s="842"/>
      <c r="Y23" s="842"/>
      <c r="Z23" s="842"/>
      <c r="AA23" s="842">
        <v>957</v>
      </c>
      <c r="AB23" s="842"/>
      <c r="AC23" s="842"/>
      <c r="AD23" s="842"/>
      <c r="AE23" s="843"/>
      <c r="AF23" s="844">
        <v>737</v>
      </c>
      <c r="AG23" s="842"/>
      <c r="AH23" s="842"/>
      <c r="AI23" s="842"/>
      <c r="AJ23" s="845"/>
      <c r="AK23" s="846"/>
      <c r="AL23" s="847"/>
      <c r="AM23" s="847"/>
      <c r="AN23" s="847"/>
      <c r="AO23" s="847"/>
      <c r="AP23" s="842">
        <v>40007</v>
      </c>
      <c r="AQ23" s="842"/>
      <c r="AR23" s="842"/>
      <c r="AS23" s="842"/>
      <c r="AT23" s="842"/>
      <c r="AU23" s="848"/>
      <c r="AV23" s="848"/>
      <c r="AW23" s="848"/>
      <c r="AX23" s="848"/>
      <c r="AY23" s="849"/>
      <c r="AZ23" s="857" t="s">
        <v>390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391</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392</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369</v>
      </c>
      <c r="B26" s="789"/>
      <c r="C26" s="789"/>
      <c r="D26" s="789"/>
      <c r="E26" s="789"/>
      <c r="F26" s="789"/>
      <c r="G26" s="789"/>
      <c r="H26" s="789"/>
      <c r="I26" s="789"/>
      <c r="J26" s="789"/>
      <c r="K26" s="789"/>
      <c r="L26" s="789"/>
      <c r="M26" s="789"/>
      <c r="N26" s="789"/>
      <c r="O26" s="789"/>
      <c r="P26" s="790"/>
      <c r="Q26" s="765" t="s">
        <v>393</v>
      </c>
      <c r="R26" s="766"/>
      <c r="S26" s="766"/>
      <c r="T26" s="766"/>
      <c r="U26" s="767"/>
      <c r="V26" s="765" t="s">
        <v>394</v>
      </c>
      <c r="W26" s="766"/>
      <c r="X26" s="766"/>
      <c r="Y26" s="766"/>
      <c r="Z26" s="767"/>
      <c r="AA26" s="765" t="s">
        <v>395</v>
      </c>
      <c r="AB26" s="766"/>
      <c r="AC26" s="766"/>
      <c r="AD26" s="766"/>
      <c r="AE26" s="766"/>
      <c r="AF26" s="860" t="s">
        <v>396</v>
      </c>
      <c r="AG26" s="861"/>
      <c r="AH26" s="861"/>
      <c r="AI26" s="861"/>
      <c r="AJ26" s="862"/>
      <c r="AK26" s="766" t="s">
        <v>397</v>
      </c>
      <c r="AL26" s="766"/>
      <c r="AM26" s="766"/>
      <c r="AN26" s="766"/>
      <c r="AO26" s="767"/>
      <c r="AP26" s="765" t="s">
        <v>398</v>
      </c>
      <c r="AQ26" s="766"/>
      <c r="AR26" s="766"/>
      <c r="AS26" s="766"/>
      <c r="AT26" s="767"/>
      <c r="AU26" s="765" t="s">
        <v>399</v>
      </c>
      <c r="AV26" s="766"/>
      <c r="AW26" s="766"/>
      <c r="AX26" s="766"/>
      <c r="AY26" s="767"/>
      <c r="AZ26" s="765" t="s">
        <v>400</v>
      </c>
      <c r="BA26" s="766"/>
      <c r="BB26" s="766"/>
      <c r="BC26" s="766"/>
      <c r="BD26" s="767"/>
      <c r="BE26" s="765" t="s">
        <v>376</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401</v>
      </c>
      <c r="C28" s="780"/>
      <c r="D28" s="780"/>
      <c r="E28" s="780"/>
      <c r="F28" s="780"/>
      <c r="G28" s="780"/>
      <c r="H28" s="780"/>
      <c r="I28" s="780"/>
      <c r="J28" s="780"/>
      <c r="K28" s="780"/>
      <c r="L28" s="780"/>
      <c r="M28" s="780"/>
      <c r="N28" s="780"/>
      <c r="O28" s="780"/>
      <c r="P28" s="781"/>
      <c r="Q28" s="870">
        <v>10903</v>
      </c>
      <c r="R28" s="871"/>
      <c r="S28" s="871"/>
      <c r="T28" s="871"/>
      <c r="U28" s="871"/>
      <c r="V28" s="871">
        <v>9549</v>
      </c>
      <c r="W28" s="871"/>
      <c r="X28" s="871"/>
      <c r="Y28" s="871"/>
      <c r="Z28" s="871"/>
      <c r="AA28" s="871">
        <v>1354</v>
      </c>
      <c r="AB28" s="871"/>
      <c r="AC28" s="871"/>
      <c r="AD28" s="871"/>
      <c r="AE28" s="872"/>
      <c r="AF28" s="873">
        <v>1354</v>
      </c>
      <c r="AG28" s="871"/>
      <c r="AH28" s="871"/>
      <c r="AI28" s="871"/>
      <c r="AJ28" s="874"/>
      <c r="AK28" s="875">
        <v>657</v>
      </c>
      <c r="AL28" s="866"/>
      <c r="AM28" s="866"/>
      <c r="AN28" s="866"/>
      <c r="AO28" s="866"/>
      <c r="AP28" s="866" t="s">
        <v>597</v>
      </c>
      <c r="AQ28" s="866"/>
      <c r="AR28" s="866"/>
      <c r="AS28" s="866"/>
      <c r="AT28" s="866"/>
      <c r="AU28" s="866" t="s">
        <v>597</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402</v>
      </c>
      <c r="C29" s="804"/>
      <c r="D29" s="804"/>
      <c r="E29" s="804"/>
      <c r="F29" s="804"/>
      <c r="G29" s="804"/>
      <c r="H29" s="804"/>
      <c r="I29" s="804"/>
      <c r="J29" s="804"/>
      <c r="K29" s="804"/>
      <c r="L29" s="804"/>
      <c r="M29" s="804"/>
      <c r="N29" s="804"/>
      <c r="O29" s="804"/>
      <c r="P29" s="805"/>
      <c r="Q29" s="806">
        <v>8107</v>
      </c>
      <c r="R29" s="807"/>
      <c r="S29" s="807"/>
      <c r="T29" s="807"/>
      <c r="U29" s="807"/>
      <c r="V29" s="807">
        <v>7663</v>
      </c>
      <c r="W29" s="807"/>
      <c r="X29" s="807"/>
      <c r="Y29" s="807"/>
      <c r="Z29" s="807"/>
      <c r="AA29" s="807">
        <v>444</v>
      </c>
      <c r="AB29" s="807"/>
      <c r="AC29" s="807"/>
      <c r="AD29" s="807"/>
      <c r="AE29" s="808"/>
      <c r="AF29" s="809">
        <v>444</v>
      </c>
      <c r="AG29" s="810"/>
      <c r="AH29" s="810"/>
      <c r="AI29" s="810"/>
      <c r="AJ29" s="811"/>
      <c r="AK29" s="878">
        <v>1400</v>
      </c>
      <c r="AL29" s="879"/>
      <c r="AM29" s="879"/>
      <c r="AN29" s="879"/>
      <c r="AO29" s="879"/>
      <c r="AP29" s="879" t="s">
        <v>597</v>
      </c>
      <c r="AQ29" s="879"/>
      <c r="AR29" s="879"/>
      <c r="AS29" s="879"/>
      <c r="AT29" s="879"/>
      <c r="AU29" s="879" t="s">
        <v>597</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403</v>
      </c>
      <c r="C30" s="804"/>
      <c r="D30" s="804"/>
      <c r="E30" s="804"/>
      <c r="F30" s="804"/>
      <c r="G30" s="804"/>
      <c r="H30" s="804"/>
      <c r="I30" s="804"/>
      <c r="J30" s="804"/>
      <c r="K30" s="804"/>
      <c r="L30" s="804"/>
      <c r="M30" s="804"/>
      <c r="N30" s="804"/>
      <c r="O30" s="804"/>
      <c r="P30" s="805"/>
      <c r="Q30" s="806">
        <v>1326</v>
      </c>
      <c r="R30" s="807"/>
      <c r="S30" s="807"/>
      <c r="T30" s="807"/>
      <c r="U30" s="807"/>
      <c r="V30" s="807">
        <v>1299</v>
      </c>
      <c r="W30" s="807"/>
      <c r="X30" s="807"/>
      <c r="Y30" s="807"/>
      <c r="Z30" s="807"/>
      <c r="AA30" s="807">
        <v>27</v>
      </c>
      <c r="AB30" s="807"/>
      <c r="AC30" s="807"/>
      <c r="AD30" s="807"/>
      <c r="AE30" s="808"/>
      <c r="AF30" s="809">
        <v>27</v>
      </c>
      <c r="AG30" s="810"/>
      <c r="AH30" s="810"/>
      <c r="AI30" s="810"/>
      <c r="AJ30" s="811"/>
      <c r="AK30" s="878">
        <v>293</v>
      </c>
      <c r="AL30" s="879"/>
      <c r="AM30" s="879"/>
      <c r="AN30" s="879"/>
      <c r="AO30" s="879"/>
      <c r="AP30" s="879" t="s">
        <v>597</v>
      </c>
      <c r="AQ30" s="879"/>
      <c r="AR30" s="879"/>
      <c r="AS30" s="879"/>
      <c r="AT30" s="879"/>
      <c r="AU30" s="879" t="s">
        <v>597</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404</v>
      </c>
      <c r="C31" s="804"/>
      <c r="D31" s="804"/>
      <c r="E31" s="804"/>
      <c r="F31" s="804"/>
      <c r="G31" s="804"/>
      <c r="H31" s="804"/>
      <c r="I31" s="804"/>
      <c r="J31" s="804"/>
      <c r="K31" s="804"/>
      <c r="L31" s="804"/>
      <c r="M31" s="804"/>
      <c r="N31" s="804"/>
      <c r="O31" s="804"/>
      <c r="P31" s="805"/>
      <c r="Q31" s="806">
        <v>78</v>
      </c>
      <c r="R31" s="807"/>
      <c r="S31" s="807"/>
      <c r="T31" s="807"/>
      <c r="U31" s="807"/>
      <c r="V31" s="807">
        <v>75</v>
      </c>
      <c r="W31" s="807"/>
      <c r="X31" s="807"/>
      <c r="Y31" s="807"/>
      <c r="Z31" s="807"/>
      <c r="AA31" s="807">
        <v>3</v>
      </c>
      <c r="AB31" s="807"/>
      <c r="AC31" s="807"/>
      <c r="AD31" s="807"/>
      <c r="AE31" s="808"/>
      <c r="AF31" s="809">
        <v>3</v>
      </c>
      <c r="AG31" s="810"/>
      <c r="AH31" s="810"/>
      <c r="AI31" s="810"/>
      <c r="AJ31" s="811"/>
      <c r="AK31" s="878">
        <v>40</v>
      </c>
      <c r="AL31" s="879"/>
      <c r="AM31" s="879"/>
      <c r="AN31" s="879"/>
      <c r="AO31" s="879"/>
      <c r="AP31" s="879" t="s">
        <v>597</v>
      </c>
      <c r="AQ31" s="879"/>
      <c r="AR31" s="879"/>
      <c r="AS31" s="879"/>
      <c r="AT31" s="879"/>
      <c r="AU31" s="879">
        <v>26</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405</v>
      </c>
      <c r="C32" s="804"/>
      <c r="D32" s="804"/>
      <c r="E32" s="804"/>
      <c r="F32" s="804"/>
      <c r="G32" s="804"/>
      <c r="H32" s="804"/>
      <c r="I32" s="804"/>
      <c r="J32" s="804"/>
      <c r="K32" s="804"/>
      <c r="L32" s="804"/>
      <c r="M32" s="804"/>
      <c r="N32" s="804"/>
      <c r="O32" s="804"/>
      <c r="P32" s="805"/>
      <c r="Q32" s="806">
        <v>1331</v>
      </c>
      <c r="R32" s="807"/>
      <c r="S32" s="807"/>
      <c r="T32" s="807"/>
      <c r="U32" s="807"/>
      <c r="V32" s="807">
        <v>1201</v>
      </c>
      <c r="W32" s="807"/>
      <c r="X32" s="807"/>
      <c r="Y32" s="807"/>
      <c r="Z32" s="807"/>
      <c r="AA32" s="807">
        <v>130</v>
      </c>
      <c r="AB32" s="807"/>
      <c r="AC32" s="807"/>
      <c r="AD32" s="807"/>
      <c r="AE32" s="808"/>
      <c r="AF32" s="809">
        <v>121</v>
      </c>
      <c r="AG32" s="810"/>
      <c r="AH32" s="810"/>
      <c r="AI32" s="810"/>
      <c r="AJ32" s="811"/>
      <c r="AK32" s="878">
        <v>371</v>
      </c>
      <c r="AL32" s="879"/>
      <c r="AM32" s="879"/>
      <c r="AN32" s="879"/>
      <c r="AO32" s="879"/>
      <c r="AP32" s="879">
        <v>5041</v>
      </c>
      <c r="AQ32" s="879"/>
      <c r="AR32" s="879"/>
      <c r="AS32" s="879"/>
      <c r="AT32" s="879"/>
      <c r="AU32" s="879">
        <v>1900</v>
      </c>
      <c r="AV32" s="879"/>
      <c r="AW32" s="879"/>
      <c r="AX32" s="879"/>
      <c r="AY32" s="879"/>
      <c r="AZ32" s="879" t="s">
        <v>597</v>
      </c>
      <c r="BA32" s="879"/>
      <c r="BB32" s="879"/>
      <c r="BC32" s="879"/>
      <c r="BD32" s="879"/>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407</v>
      </c>
      <c r="C33" s="804"/>
      <c r="D33" s="804"/>
      <c r="E33" s="804"/>
      <c r="F33" s="804"/>
      <c r="G33" s="804"/>
      <c r="H33" s="804"/>
      <c r="I33" s="804"/>
      <c r="J33" s="804"/>
      <c r="K33" s="804"/>
      <c r="L33" s="804"/>
      <c r="M33" s="804"/>
      <c r="N33" s="804"/>
      <c r="O33" s="804"/>
      <c r="P33" s="805"/>
      <c r="Q33" s="806">
        <v>425</v>
      </c>
      <c r="R33" s="807"/>
      <c r="S33" s="807"/>
      <c r="T33" s="807"/>
      <c r="U33" s="807"/>
      <c r="V33" s="807">
        <v>394</v>
      </c>
      <c r="W33" s="807"/>
      <c r="X33" s="807"/>
      <c r="Y33" s="807"/>
      <c r="Z33" s="807"/>
      <c r="AA33" s="807">
        <v>31</v>
      </c>
      <c r="AB33" s="807"/>
      <c r="AC33" s="807"/>
      <c r="AD33" s="807"/>
      <c r="AE33" s="808"/>
      <c r="AF33" s="809">
        <v>31</v>
      </c>
      <c r="AG33" s="810"/>
      <c r="AH33" s="810"/>
      <c r="AI33" s="810"/>
      <c r="AJ33" s="811"/>
      <c r="AK33" s="878">
        <v>168</v>
      </c>
      <c r="AL33" s="879"/>
      <c r="AM33" s="879"/>
      <c r="AN33" s="879"/>
      <c r="AO33" s="879"/>
      <c r="AP33" s="879">
        <v>1810</v>
      </c>
      <c r="AQ33" s="879"/>
      <c r="AR33" s="879"/>
      <c r="AS33" s="879"/>
      <c r="AT33" s="879"/>
      <c r="AU33" s="879">
        <v>1752</v>
      </c>
      <c r="AV33" s="879"/>
      <c r="AW33" s="879"/>
      <c r="AX33" s="879"/>
      <c r="AY33" s="879"/>
      <c r="AZ33" s="879" t="s">
        <v>597</v>
      </c>
      <c r="BA33" s="879"/>
      <c r="BB33" s="879"/>
      <c r="BC33" s="879"/>
      <c r="BD33" s="879"/>
      <c r="BE33" s="876" t="s">
        <v>408</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388</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1979</v>
      </c>
      <c r="AG63" s="890"/>
      <c r="AH63" s="890"/>
      <c r="AI63" s="890"/>
      <c r="AJ63" s="891"/>
      <c r="AK63" s="892"/>
      <c r="AL63" s="887"/>
      <c r="AM63" s="887"/>
      <c r="AN63" s="887"/>
      <c r="AO63" s="887"/>
      <c r="AP63" s="890">
        <v>6850</v>
      </c>
      <c r="AQ63" s="890"/>
      <c r="AR63" s="890"/>
      <c r="AS63" s="890"/>
      <c r="AT63" s="890"/>
      <c r="AU63" s="890">
        <v>3678</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376</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585</v>
      </c>
      <c r="C68" s="918"/>
      <c r="D68" s="918"/>
      <c r="E68" s="918"/>
      <c r="F68" s="918"/>
      <c r="G68" s="918"/>
      <c r="H68" s="918"/>
      <c r="I68" s="918"/>
      <c r="J68" s="918"/>
      <c r="K68" s="918"/>
      <c r="L68" s="918"/>
      <c r="M68" s="918"/>
      <c r="N68" s="918"/>
      <c r="O68" s="918"/>
      <c r="P68" s="919"/>
      <c r="Q68" s="920">
        <v>6809</v>
      </c>
      <c r="R68" s="914"/>
      <c r="S68" s="914"/>
      <c r="T68" s="914"/>
      <c r="U68" s="914"/>
      <c r="V68" s="914">
        <v>6608</v>
      </c>
      <c r="W68" s="914"/>
      <c r="X68" s="914"/>
      <c r="Y68" s="914"/>
      <c r="Z68" s="914"/>
      <c r="AA68" s="914">
        <v>201</v>
      </c>
      <c r="AB68" s="914"/>
      <c r="AC68" s="914"/>
      <c r="AD68" s="914"/>
      <c r="AE68" s="914"/>
      <c r="AF68" s="914">
        <v>186</v>
      </c>
      <c r="AG68" s="914"/>
      <c r="AH68" s="914"/>
      <c r="AI68" s="914"/>
      <c r="AJ68" s="914"/>
      <c r="AK68" s="914" t="s">
        <v>597</v>
      </c>
      <c r="AL68" s="914"/>
      <c r="AM68" s="914"/>
      <c r="AN68" s="914"/>
      <c r="AO68" s="914"/>
      <c r="AP68" s="914">
        <v>4040</v>
      </c>
      <c r="AQ68" s="914"/>
      <c r="AR68" s="914"/>
      <c r="AS68" s="914"/>
      <c r="AT68" s="914"/>
      <c r="AU68" s="914">
        <v>1657</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586</v>
      </c>
      <c r="C69" s="922"/>
      <c r="D69" s="922"/>
      <c r="E69" s="922"/>
      <c r="F69" s="922"/>
      <c r="G69" s="922"/>
      <c r="H69" s="922"/>
      <c r="I69" s="922"/>
      <c r="J69" s="922"/>
      <c r="K69" s="922"/>
      <c r="L69" s="922"/>
      <c r="M69" s="922"/>
      <c r="N69" s="922"/>
      <c r="O69" s="922"/>
      <c r="P69" s="923"/>
      <c r="Q69" s="924">
        <v>165</v>
      </c>
      <c r="R69" s="879"/>
      <c r="S69" s="879"/>
      <c r="T69" s="879"/>
      <c r="U69" s="879"/>
      <c r="V69" s="879">
        <v>162</v>
      </c>
      <c r="W69" s="879"/>
      <c r="X69" s="879"/>
      <c r="Y69" s="879"/>
      <c r="Z69" s="879"/>
      <c r="AA69" s="879">
        <v>3</v>
      </c>
      <c r="AB69" s="879"/>
      <c r="AC69" s="879"/>
      <c r="AD69" s="879"/>
      <c r="AE69" s="879"/>
      <c r="AF69" s="879">
        <v>3</v>
      </c>
      <c r="AG69" s="879"/>
      <c r="AH69" s="879"/>
      <c r="AI69" s="879"/>
      <c r="AJ69" s="879"/>
      <c r="AK69" s="879" t="s">
        <v>597</v>
      </c>
      <c r="AL69" s="879"/>
      <c r="AM69" s="879"/>
      <c r="AN69" s="879"/>
      <c r="AO69" s="879"/>
      <c r="AP69" s="879" t="s">
        <v>596</v>
      </c>
      <c r="AQ69" s="879"/>
      <c r="AR69" s="879"/>
      <c r="AS69" s="879"/>
      <c r="AT69" s="879"/>
      <c r="AU69" s="879" t="s">
        <v>597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587</v>
      </c>
      <c r="C70" s="922"/>
      <c r="D70" s="922"/>
      <c r="E70" s="922"/>
      <c r="F70" s="922"/>
      <c r="G70" s="922"/>
      <c r="H70" s="922"/>
      <c r="I70" s="922"/>
      <c r="J70" s="922"/>
      <c r="K70" s="922"/>
      <c r="L70" s="922"/>
      <c r="M70" s="922"/>
      <c r="N70" s="922"/>
      <c r="O70" s="922"/>
      <c r="P70" s="923"/>
      <c r="Q70" s="924">
        <v>3081</v>
      </c>
      <c r="R70" s="879"/>
      <c r="S70" s="879"/>
      <c r="T70" s="879"/>
      <c r="U70" s="879"/>
      <c r="V70" s="879">
        <v>3132</v>
      </c>
      <c r="W70" s="879"/>
      <c r="X70" s="879"/>
      <c r="Y70" s="879"/>
      <c r="Z70" s="879"/>
      <c r="AA70" s="879">
        <v>51</v>
      </c>
      <c r="AB70" s="879"/>
      <c r="AC70" s="879"/>
      <c r="AD70" s="879"/>
      <c r="AE70" s="879"/>
      <c r="AF70" s="879">
        <v>503</v>
      </c>
      <c r="AG70" s="879"/>
      <c r="AH70" s="879"/>
      <c r="AI70" s="879"/>
      <c r="AJ70" s="879"/>
      <c r="AK70" s="879" t="s">
        <v>597</v>
      </c>
      <c r="AL70" s="879"/>
      <c r="AM70" s="879"/>
      <c r="AN70" s="879"/>
      <c r="AO70" s="879"/>
      <c r="AP70" s="879">
        <v>459</v>
      </c>
      <c r="AQ70" s="879"/>
      <c r="AR70" s="879"/>
      <c r="AS70" s="879"/>
      <c r="AT70" s="879"/>
      <c r="AU70" s="879">
        <v>204</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588</v>
      </c>
      <c r="C71" s="922"/>
      <c r="D71" s="922"/>
      <c r="E71" s="922"/>
      <c r="F71" s="922"/>
      <c r="G71" s="922"/>
      <c r="H71" s="922"/>
      <c r="I71" s="922"/>
      <c r="J71" s="922"/>
      <c r="K71" s="922"/>
      <c r="L71" s="922"/>
      <c r="M71" s="922"/>
      <c r="N71" s="922"/>
      <c r="O71" s="922"/>
      <c r="P71" s="923"/>
      <c r="Q71" s="924">
        <v>4682</v>
      </c>
      <c r="R71" s="879"/>
      <c r="S71" s="879"/>
      <c r="T71" s="879"/>
      <c r="U71" s="879"/>
      <c r="V71" s="879">
        <v>4457</v>
      </c>
      <c r="W71" s="879"/>
      <c r="X71" s="879"/>
      <c r="Y71" s="879"/>
      <c r="Z71" s="879"/>
      <c r="AA71" s="879">
        <v>225</v>
      </c>
      <c r="AB71" s="879"/>
      <c r="AC71" s="879"/>
      <c r="AD71" s="879"/>
      <c r="AE71" s="879"/>
      <c r="AF71" s="879">
        <v>2476</v>
      </c>
      <c r="AG71" s="879"/>
      <c r="AH71" s="879"/>
      <c r="AI71" s="879"/>
      <c r="AJ71" s="879"/>
      <c r="AK71" s="879">
        <v>24</v>
      </c>
      <c r="AL71" s="879"/>
      <c r="AM71" s="879"/>
      <c r="AN71" s="879"/>
      <c r="AO71" s="879"/>
      <c r="AP71" s="879">
        <v>11275</v>
      </c>
      <c r="AQ71" s="879"/>
      <c r="AR71" s="879"/>
      <c r="AS71" s="879"/>
      <c r="AT71" s="879"/>
      <c r="AU71" s="879">
        <v>552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589</v>
      </c>
      <c r="C72" s="922"/>
      <c r="D72" s="922"/>
      <c r="E72" s="922"/>
      <c r="F72" s="922"/>
      <c r="G72" s="922"/>
      <c r="H72" s="922"/>
      <c r="I72" s="922"/>
      <c r="J72" s="922"/>
      <c r="K72" s="922"/>
      <c r="L72" s="922"/>
      <c r="M72" s="922"/>
      <c r="N72" s="922"/>
      <c r="O72" s="922"/>
      <c r="P72" s="923"/>
      <c r="Q72" s="924">
        <v>6335</v>
      </c>
      <c r="R72" s="879"/>
      <c r="S72" s="879"/>
      <c r="T72" s="879"/>
      <c r="U72" s="879"/>
      <c r="V72" s="879">
        <v>7962</v>
      </c>
      <c r="W72" s="879"/>
      <c r="X72" s="879"/>
      <c r="Y72" s="879"/>
      <c r="Z72" s="879"/>
      <c r="AA72" s="879">
        <v>-1626</v>
      </c>
      <c r="AB72" s="879"/>
      <c r="AC72" s="879"/>
      <c r="AD72" s="879"/>
      <c r="AE72" s="879"/>
      <c r="AF72" s="879">
        <v>5591</v>
      </c>
      <c r="AG72" s="879"/>
      <c r="AH72" s="879"/>
      <c r="AI72" s="879"/>
      <c r="AJ72" s="879"/>
      <c r="AK72" s="879" t="s">
        <v>597</v>
      </c>
      <c r="AL72" s="879"/>
      <c r="AM72" s="879"/>
      <c r="AN72" s="879"/>
      <c r="AO72" s="879"/>
      <c r="AP72" s="879">
        <v>4257</v>
      </c>
      <c r="AQ72" s="879"/>
      <c r="AR72" s="879"/>
      <c r="AS72" s="879"/>
      <c r="AT72" s="879"/>
      <c r="AU72" s="879" t="s">
        <v>597</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590</v>
      </c>
      <c r="C73" s="922"/>
      <c r="D73" s="922"/>
      <c r="E73" s="922"/>
      <c r="F73" s="922"/>
      <c r="G73" s="922"/>
      <c r="H73" s="922"/>
      <c r="I73" s="922"/>
      <c r="J73" s="922"/>
      <c r="K73" s="922"/>
      <c r="L73" s="922"/>
      <c r="M73" s="922"/>
      <c r="N73" s="922"/>
      <c r="O73" s="922"/>
      <c r="P73" s="923"/>
      <c r="Q73" s="924">
        <v>21968</v>
      </c>
      <c r="R73" s="879"/>
      <c r="S73" s="879"/>
      <c r="T73" s="879"/>
      <c r="U73" s="879"/>
      <c r="V73" s="879">
        <v>21813</v>
      </c>
      <c r="W73" s="879"/>
      <c r="X73" s="879"/>
      <c r="Y73" s="879"/>
      <c r="Z73" s="879"/>
      <c r="AA73" s="879">
        <v>155</v>
      </c>
      <c r="AB73" s="879"/>
      <c r="AC73" s="879"/>
      <c r="AD73" s="879"/>
      <c r="AE73" s="879"/>
      <c r="AF73" s="879">
        <v>155</v>
      </c>
      <c r="AG73" s="879"/>
      <c r="AH73" s="879"/>
      <c r="AI73" s="879"/>
      <c r="AJ73" s="879"/>
      <c r="AK73" s="879">
        <v>90</v>
      </c>
      <c r="AL73" s="879"/>
      <c r="AM73" s="879"/>
      <c r="AN73" s="879"/>
      <c r="AO73" s="879"/>
      <c r="AP73" s="879" t="s">
        <v>596</v>
      </c>
      <c r="AQ73" s="879"/>
      <c r="AR73" s="879"/>
      <c r="AS73" s="879"/>
      <c r="AT73" s="879"/>
      <c r="AU73" s="879" t="s">
        <v>597</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591</v>
      </c>
      <c r="C74" s="922"/>
      <c r="D74" s="922"/>
      <c r="E74" s="922"/>
      <c r="F74" s="922"/>
      <c r="G74" s="922"/>
      <c r="H74" s="922"/>
      <c r="I74" s="922"/>
      <c r="J74" s="922"/>
      <c r="K74" s="922"/>
      <c r="L74" s="922"/>
      <c r="M74" s="922"/>
      <c r="N74" s="922"/>
      <c r="O74" s="922"/>
      <c r="P74" s="923"/>
      <c r="Q74" s="927">
        <v>192</v>
      </c>
      <c r="R74" s="928"/>
      <c r="S74" s="928"/>
      <c r="T74" s="928"/>
      <c r="U74" s="878"/>
      <c r="V74" s="929">
        <v>133</v>
      </c>
      <c r="W74" s="928"/>
      <c r="X74" s="928"/>
      <c r="Y74" s="928"/>
      <c r="Z74" s="878"/>
      <c r="AA74" s="929">
        <v>58</v>
      </c>
      <c r="AB74" s="928"/>
      <c r="AC74" s="928"/>
      <c r="AD74" s="928"/>
      <c r="AE74" s="878"/>
      <c r="AF74" s="879">
        <v>58</v>
      </c>
      <c r="AG74" s="879"/>
      <c r="AH74" s="879"/>
      <c r="AI74" s="879"/>
      <c r="AJ74" s="879"/>
      <c r="AK74" s="879" t="s">
        <v>597</v>
      </c>
      <c r="AL74" s="879"/>
      <c r="AM74" s="879"/>
      <c r="AN74" s="879"/>
      <c r="AO74" s="879"/>
      <c r="AP74" s="879" t="s">
        <v>596</v>
      </c>
      <c r="AQ74" s="879"/>
      <c r="AR74" s="879"/>
      <c r="AS74" s="879"/>
      <c r="AT74" s="879"/>
      <c r="AU74" s="879" t="s">
        <v>597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592</v>
      </c>
      <c r="C75" s="922"/>
      <c r="D75" s="922"/>
      <c r="E75" s="922"/>
      <c r="F75" s="922"/>
      <c r="G75" s="922"/>
      <c r="H75" s="922"/>
      <c r="I75" s="922"/>
      <c r="J75" s="922"/>
      <c r="K75" s="922"/>
      <c r="L75" s="922"/>
      <c r="M75" s="922"/>
      <c r="N75" s="922"/>
      <c r="O75" s="922"/>
      <c r="P75" s="923"/>
      <c r="Q75" s="924">
        <v>76</v>
      </c>
      <c r="R75" s="879"/>
      <c r="S75" s="879"/>
      <c r="T75" s="879"/>
      <c r="U75" s="879"/>
      <c r="V75" s="879">
        <v>71</v>
      </c>
      <c r="W75" s="879"/>
      <c r="X75" s="879"/>
      <c r="Y75" s="879"/>
      <c r="Z75" s="879"/>
      <c r="AA75" s="879">
        <v>5</v>
      </c>
      <c r="AB75" s="879"/>
      <c r="AC75" s="879"/>
      <c r="AD75" s="879"/>
      <c r="AE75" s="879"/>
      <c r="AF75" s="879">
        <v>5</v>
      </c>
      <c r="AG75" s="879"/>
      <c r="AH75" s="879"/>
      <c r="AI75" s="879"/>
      <c r="AJ75" s="879"/>
      <c r="AK75" s="879">
        <v>1</v>
      </c>
      <c r="AL75" s="879"/>
      <c r="AM75" s="879"/>
      <c r="AN75" s="879"/>
      <c r="AO75" s="879"/>
      <c r="AP75" s="879" t="s">
        <v>596</v>
      </c>
      <c r="AQ75" s="879"/>
      <c r="AR75" s="879"/>
      <c r="AS75" s="879"/>
      <c r="AT75" s="879"/>
      <c r="AU75" s="879" t="s">
        <v>597</v>
      </c>
      <c r="AV75" s="879"/>
      <c r="AW75" s="879"/>
      <c r="AX75" s="879"/>
      <c r="AY75" s="879"/>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593</v>
      </c>
      <c r="C76" s="922"/>
      <c r="D76" s="922"/>
      <c r="E76" s="922"/>
      <c r="F76" s="922"/>
      <c r="G76" s="922"/>
      <c r="H76" s="922"/>
      <c r="I76" s="922"/>
      <c r="J76" s="922"/>
      <c r="K76" s="922"/>
      <c r="L76" s="922"/>
      <c r="M76" s="922"/>
      <c r="N76" s="922"/>
      <c r="O76" s="922"/>
      <c r="P76" s="923"/>
      <c r="Q76" s="927">
        <v>111</v>
      </c>
      <c r="R76" s="928"/>
      <c r="S76" s="928"/>
      <c r="T76" s="928"/>
      <c r="U76" s="878"/>
      <c r="V76" s="929">
        <v>74</v>
      </c>
      <c r="W76" s="928"/>
      <c r="X76" s="928"/>
      <c r="Y76" s="928"/>
      <c r="Z76" s="878"/>
      <c r="AA76" s="929">
        <v>38</v>
      </c>
      <c r="AB76" s="928"/>
      <c r="AC76" s="928"/>
      <c r="AD76" s="928"/>
      <c r="AE76" s="878"/>
      <c r="AF76" s="929">
        <v>38</v>
      </c>
      <c r="AG76" s="928"/>
      <c r="AH76" s="928"/>
      <c r="AI76" s="928"/>
      <c r="AJ76" s="878"/>
      <c r="AK76" s="929" t="s">
        <v>597</v>
      </c>
      <c r="AL76" s="928"/>
      <c r="AM76" s="928"/>
      <c r="AN76" s="928"/>
      <c r="AO76" s="878"/>
      <c r="AP76" s="929" t="s">
        <v>596</v>
      </c>
      <c r="AQ76" s="928"/>
      <c r="AR76" s="928"/>
      <c r="AS76" s="928"/>
      <c r="AT76" s="878"/>
      <c r="AU76" s="879" t="s">
        <v>597</v>
      </c>
      <c r="AV76" s="879"/>
      <c r="AW76" s="879"/>
      <c r="AX76" s="879"/>
      <c r="AY76" s="879"/>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594</v>
      </c>
      <c r="C77" s="922"/>
      <c r="D77" s="922"/>
      <c r="E77" s="922"/>
      <c r="F77" s="922"/>
      <c r="G77" s="922"/>
      <c r="H77" s="922"/>
      <c r="I77" s="922"/>
      <c r="J77" s="922"/>
      <c r="K77" s="922"/>
      <c r="L77" s="922"/>
      <c r="M77" s="922"/>
      <c r="N77" s="922"/>
      <c r="O77" s="922"/>
      <c r="P77" s="923"/>
      <c r="Q77" s="927">
        <v>2548</v>
      </c>
      <c r="R77" s="928"/>
      <c r="S77" s="928"/>
      <c r="T77" s="928"/>
      <c r="U77" s="878"/>
      <c r="V77" s="929">
        <v>2213</v>
      </c>
      <c r="W77" s="928"/>
      <c r="X77" s="928"/>
      <c r="Y77" s="928"/>
      <c r="Z77" s="878"/>
      <c r="AA77" s="929">
        <v>335</v>
      </c>
      <c r="AB77" s="928"/>
      <c r="AC77" s="928"/>
      <c r="AD77" s="928"/>
      <c r="AE77" s="878"/>
      <c r="AF77" s="929">
        <v>335</v>
      </c>
      <c r="AG77" s="928"/>
      <c r="AH77" s="928"/>
      <c r="AI77" s="928"/>
      <c r="AJ77" s="878"/>
      <c r="AK77" s="929">
        <v>138</v>
      </c>
      <c r="AL77" s="928"/>
      <c r="AM77" s="928"/>
      <c r="AN77" s="928"/>
      <c r="AO77" s="878"/>
      <c r="AP77" s="929" t="s">
        <v>597</v>
      </c>
      <c r="AQ77" s="928"/>
      <c r="AR77" s="928"/>
      <c r="AS77" s="928"/>
      <c r="AT77" s="878"/>
      <c r="AU77" s="879" t="s">
        <v>597</v>
      </c>
      <c r="AV77" s="879"/>
      <c r="AW77" s="879"/>
      <c r="AX77" s="879"/>
      <c r="AY77" s="879"/>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595</v>
      </c>
      <c r="C78" s="922"/>
      <c r="D78" s="922"/>
      <c r="E78" s="922"/>
      <c r="F78" s="922"/>
      <c r="G78" s="922"/>
      <c r="H78" s="922"/>
      <c r="I78" s="922"/>
      <c r="J78" s="922"/>
      <c r="K78" s="922"/>
      <c r="L78" s="922"/>
      <c r="M78" s="922"/>
      <c r="N78" s="922"/>
      <c r="O78" s="922"/>
      <c r="P78" s="923"/>
      <c r="Q78" s="927">
        <v>659115</v>
      </c>
      <c r="R78" s="928"/>
      <c r="S78" s="928"/>
      <c r="T78" s="928"/>
      <c r="U78" s="878"/>
      <c r="V78" s="929">
        <v>635247</v>
      </c>
      <c r="W78" s="928"/>
      <c r="X78" s="928"/>
      <c r="Y78" s="928"/>
      <c r="Z78" s="878"/>
      <c r="AA78" s="929">
        <v>23868</v>
      </c>
      <c r="AB78" s="928"/>
      <c r="AC78" s="928"/>
      <c r="AD78" s="928"/>
      <c r="AE78" s="878"/>
      <c r="AF78" s="929">
        <v>23868</v>
      </c>
      <c r="AG78" s="928"/>
      <c r="AH78" s="928"/>
      <c r="AI78" s="928"/>
      <c r="AJ78" s="878"/>
      <c r="AK78" s="929">
        <v>3257</v>
      </c>
      <c r="AL78" s="928"/>
      <c r="AM78" s="928"/>
      <c r="AN78" s="928"/>
      <c r="AO78" s="878"/>
      <c r="AP78" s="929" t="s">
        <v>596</v>
      </c>
      <c r="AQ78" s="928"/>
      <c r="AR78" s="928"/>
      <c r="AS78" s="928"/>
      <c r="AT78" s="878"/>
      <c r="AU78" s="929" t="s">
        <v>597</v>
      </c>
      <c r="AV78" s="928"/>
      <c r="AW78" s="928"/>
      <c r="AX78" s="928"/>
      <c r="AY78" s="878"/>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7"/>
      <c r="R79" s="928"/>
      <c r="S79" s="928"/>
      <c r="T79" s="928"/>
      <c r="U79" s="878"/>
      <c r="V79" s="929"/>
      <c r="W79" s="928"/>
      <c r="X79" s="928"/>
      <c r="Y79" s="928"/>
      <c r="Z79" s="878"/>
      <c r="AA79" s="929"/>
      <c r="AB79" s="928"/>
      <c r="AC79" s="928"/>
      <c r="AD79" s="928"/>
      <c r="AE79" s="878"/>
      <c r="AF79" s="929"/>
      <c r="AG79" s="928"/>
      <c r="AH79" s="928"/>
      <c r="AI79" s="928"/>
      <c r="AJ79" s="878"/>
      <c r="AK79" s="929"/>
      <c r="AL79" s="928"/>
      <c r="AM79" s="928"/>
      <c r="AN79" s="928"/>
      <c r="AO79" s="878"/>
      <c r="AP79" s="929"/>
      <c r="AQ79" s="928"/>
      <c r="AR79" s="928"/>
      <c r="AS79" s="928"/>
      <c r="AT79" s="878"/>
      <c r="AU79" s="929"/>
      <c r="AV79" s="928"/>
      <c r="AW79" s="928"/>
      <c r="AX79" s="928"/>
      <c r="AY79" s="878"/>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388</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33217</v>
      </c>
      <c r="AG88" s="890"/>
      <c r="AH88" s="890"/>
      <c r="AI88" s="890"/>
      <c r="AJ88" s="890"/>
      <c r="AK88" s="887"/>
      <c r="AL88" s="887"/>
      <c r="AM88" s="887"/>
      <c r="AN88" s="887"/>
      <c r="AO88" s="887"/>
      <c r="AP88" s="890">
        <v>20031</v>
      </c>
      <c r="AQ88" s="890"/>
      <c r="AR88" s="890"/>
      <c r="AS88" s="890"/>
      <c r="AT88" s="890"/>
      <c r="AU88" s="890">
        <v>2413</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38" t="s">
        <v>422</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423</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424</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427</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428</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429</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430</v>
      </c>
      <c r="AB109" s="943"/>
      <c r="AC109" s="943"/>
      <c r="AD109" s="943"/>
      <c r="AE109" s="944"/>
      <c r="AF109" s="942" t="s">
        <v>431</v>
      </c>
      <c r="AG109" s="943"/>
      <c r="AH109" s="943"/>
      <c r="AI109" s="943"/>
      <c r="AJ109" s="944"/>
      <c r="AK109" s="942" t="s">
        <v>304</v>
      </c>
      <c r="AL109" s="943"/>
      <c r="AM109" s="943"/>
      <c r="AN109" s="943"/>
      <c r="AO109" s="944"/>
      <c r="AP109" s="942" t="s">
        <v>432</v>
      </c>
      <c r="AQ109" s="943"/>
      <c r="AR109" s="943"/>
      <c r="AS109" s="943"/>
      <c r="AT109" s="945"/>
      <c r="AU109" s="962" t="s">
        <v>429</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430</v>
      </c>
      <c r="BR109" s="943"/>
      <c r="BS109" s="943"/>
      <c r="BT109" s="943"/>
      <c r="BU109" s="944"/>
      <c r="BV109" s="942" t="s">
        <v>431</v>
      </c>
      <c r="BW109" s="943"/>
      <c r="BX109" s="943"/>
      <c r="BY109" s="943"/>
      <c r="BZ109" s="944"/>
      <c r="CA109" s="942" t="s">
        <v>304</v>
      </c>
      <c r="CB109" s="943"/>
      <c r="CC109" s="943"/>
      <c r="CD109" s="943"/>
      <c r="CE109" s="944"/>
      <c r="CF109" s="963" t="s">
        <v>432</v>
      </c>
      <c r="CG109" s="963"/>
      <c r="CH109" s="963"/>
      <c r="CI109" s="963"/>
      <c r="CJ109" s="963"/>
      <c r="CK109" s="942" t="s">
        <v>433</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430</v>
      </c>
      <c r="DH109" s="943"/>
      <c r="DI109" s="943"/>
      <c r="DJ109" s="943"/>
      <c r="DK109" s="944"/>
      <c r="DL109" s="942" t="s">
        <v>431</v>
      </c>
      <c r="DM109" s="943"/>
      <c r="DN109" s="943"/>
      <c r="DO109" s="943"/>
      <c r="DP109" s="944"/>
      <c r="DQ109" s="942" t="s">
        <v>304</v>
      </c>
      <c r="DR109" s="943"/>
      <c r="DS109" s="943"/>
      <c r="DT109" s="943"/>
      <c r="DU109" s="944"/>
      <c r="DV109" s="942" t="s">
        <v>432</v>
      </c>
      <c r="DW109" s="943"/>
      <c r="DX109" s="943"/>
      <c r="DY109" s="943"/>
      <c r="DZ109" s="945"/>
    </row>
    <row r="110" spans="1:131" s="248" customFormat="1" ht="26.25" customHeight="1" x14ac:dyDescent="0.15">
      <c r="A110" s="946" t="s">
        <v>434</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3460210</v>
      </c>
      <c r="AB110" s="950"/>
      <c r="AC110" s="950"/>
      <c r="AD110" s="950"/>
      <c r="AE110" s="951"/>
      <c r="AF110" s="952">
        <v>3272688</v>
      </c>
      <c r="AG110" s="950"/>
      <c r="AH110" s="950"/>
      <c r="AI110" s="950"/>
      <c r="AJ110" s="951"/>
      <c r="AK110" s="952">
        <v>3514354</v>
      </c>
      <c r="AL110" s="950"/>
      <c r="AM110" s="950"/>
      <c r="AN110" s="950"/>
      <c r="AO110" s="951"/>
      <c r="AP110" s="953">
        <v>21.2</v>
      </c>
      <c r="AQ110" s="954"/>
      <c r="AR110" s="954"/>
      <c r="AS110" s="954"/>
      <c r="AT110" s="955"/>
      <c r="AU110" s="956" t="s">
        <v>73</v>
      </c>
      <c r="AV110" s="957"/>
      <c r="AW110" s="957"/>
      <c r="AX110" s="957"/>
      <c r="AY110" s="957"/>
      <c r="AZ110" s="998" t="s">
        <v>435</v>
      </c>
      <c r="BA110" s="947"/>
      <c r="BB110" s="947"/>
      <c r="BC110" s="947"/>
      <c r="BD110" s="947"/>
      <c r="BE110" s="947"/>
      <c r="BF110" s="947"/>
      <c r="BG110" s="947"/>
      <c r="BH110" s="947"/>
      <c r="BI110" s="947"/>
      <c r="BJ110" s="947"/>
      <c r="BK110" s="947"/>
      <c r="BL110" s="947"/>
      <c r="BM110" s="947"/>
      <c r="BN110" s="947"/>
      <c r="BO110" s="947"/>
      <c r="BP110" s="948"/>
      <c r="BQ110" s="984">
        <v>38633675</v>
      </c>
      <c r="BR110" s="985"/>
      <c r="BS110" s="985"/>
      <c r="BT110" s="985"/>
      <c r="BU110" s="985"/>
      <c r="BV110" s="985">
        <v>39616060</v>
      </c>
      <c r="BW110" s="985"/>
      <c r="BX110" s="985"/>
      <c r="BY110" s="985"/>
      <c r="BZ110" s="985"/>
      <c r="CA110" s="985">
        <v>40007152</v>
      </c>
      <c r="CB110" s="985"/>
      <c r="CC110" s="985"/>
      <c r="CD110" s="985"/>
      <c r="CE110" s="985"/>
      <c r="CF110" s="999">
        <v>241.5</v>
      </c>
      <c r="CG110" s="1000"/>
      <c r="CH110" s="1000"/>
      <c r="CI110" s="1000"/>
      <c r="CJ110" s="1000"/>
      <c r="CK110" s="1001" t="s">
        <v>436</v>
      </c>
      <c r="CL110" s="1002"/>
      <c r="CM110" s="981" t="s">
        <v>437</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438</v>
      </c>
      <c r="DH110" s="985"/>
      <c r="DI110" s="985"/>
      <c r="DJ110" s="985"/>
      <c r="DK110" s="985"/>
      <c r="DL110" s="985">
        <v>1610176</v>
      </c>
      <c r="DM110" s="985"/>
      <c r="DN110" s="985"/>
      <c r="DO110" s="985"/>
      <c r="DP110" s="985"/>
      <c r="DQ110" s="985">
        <v>1502608</v>
      </c>
      <c r="DR110" s="985"/>
      <c r="DS110" s="985"/>
      <c r="DT110" s="985"/>
      <c r="DU110" s="985"/>
      <c r="DV110" s="986">
        <v>9.1</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438</v>
      </c>
      <c r="AB111" s="992"/>
      <c r="AC111" s="992"/>
      <c r="AD111" s="992"/>
      <c r="AE111" s="993"/>
      <c r="AF111" s="994" t="s">
        <v>438</v>
      </c>
      <c r="AG111" s="992"/>
      <c r="AH111" s="992"/>
      <c r="AI111" s="992"/>
      <c r="AJ111" s="993"/>
      <c r="AK111" s="994" t="s">
        <v>390</v>
      </c>
      <c r="AL111" s="992"/>
      <c r="AM111" s="992"/>
      <c r="AN111" s="992"/>
      <c r="AO111" s="993"/>
      <c r="AP111" s="995" t="s">
        <v>438</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v>1610176</v>
      </c>
      <c r="BW111" s="978"/>
      <c r="BX111" s="978"/>
      <c r="BY111" s="978"/>
      <c r="BZ111" s="978"/>
      <c r="CA111" s="978">
        <v>1502608</v>
      </c>
      <c r="CB111" s="978"/>
      <c r="CC111" s="978"/>
      <c r="CD111" s="978"/>
      <c r="CE111" s="978"/>
      <c r="CF111" s="972">
        <v>9.1</v>
      </c>
      <c r="CG111" s="973"/>
      <c r="CH111" s="973"/>
      <c r="CI111" s="973"/>
      <c r="CJ111" s="973"/>
      <c r="CK111" s="1003"/>
      <c r="CL111" s="1004"/>
      <c r="CM111" s="974" t="s">
        <v>441</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x14ac:dyDescent="0.15">
      <c r="A112" s="1010" t="s">
        <v>442</v>
      </c>
      <c r="B112" s="1011"/>
      <c r="C112" s="1008" t="s">
        <v>443</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444</v>
      </c>
      <c r="AB112" s="1017"/>
      <c r="AC112" s="1017"/>
      <c r="AD112" s="1017"/>
      <c r="AE112" s="1018"/>
      <c r="AF112" s="1019" t="s">
        <v>445</v>
      </c>
      <c r="AG112" s="1017"/>
      <c r="AH112" s="1017"/>
      <c r="AI112" s="1017"/>
      <c r="AJ112" s="1018"/>
      <c r="AK112" s="1019" t="s">
        <v>445</v>
      </c>
      <c r="AL112" s="1017"/>
      <c r="AM112" s="1017"/>
      <c r="AN112" s="1017"/>
      <c r="AO112" s="1018"/>
      <c r="AP112" s="1020" t="s">
        <v>445</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4077787</v>
      </c>
      <c r="BR112" s="978"/>
      <c r="BS112" s="978"/>
      <c r="BT112" s="978"/>
      <c r="BU112" s="978"/>
      <c r="BV112" s="978">
        <v>3786648</v>
      </c>
      <c r="BW112" s="978"/>
      <c r="BX112" s="978"/>
      <c r="BY112" s="978"/>
      <c r="BZ112" s="978"/>
      <c r="CA112" s="978">
        <v>3678453</v>
      </c>
      <c r="CB112" s="978"/>
      <c r="CC112" s="978"/>
      <c r="CD112" s="978"/>
      <c r="CE112" s="978"/>
      <c r="CF112" s="972">
        <v>22.2</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445</v>
      </c>
      <c r="DH112" s="978"/>
      <c r="DI112" s="978"/>
      <c r="DJ112" s="978"/>
      <c r="DK112" s="978"/>
      <c r="DL112" s="978" t="s">
        <v>128</v>
      </c>
      <c r="DM112" s="978"/>
      <c r="DN112" s="978"/>
      <c r="DO112" s="978"/>
      <c r="DP112" s="978"/>
      <c r="DQ112" s="978" t="s">
        <v>445</v>
      </c>
      <c r="DR112" s="978"/>
      <c r="DS112" s="978"/>
      <c r="DT112" s="978"/>
      <c r="DU112" s="978"/>
      <c r="DV112" s="979" t="s">
        <v>445</v>
      </c>
      <c r="DW112" s="979"/>
      <c r="DX112" s="979"/>
      <c r="DY112" s="979"/>
      <c r="DZ112" s="980"/>
    </row>
    <row r="113" spans="1:130" s="248" customFormat="1" ht="26.25" customHeight="1" x14ac:dyDescent="0.15">
      <c r="A113" s="1012"/>
      <c r="B113" s="1013"/>
      <c r="C113" s="1008" t="s">
        <v>448</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403569</v>
      </c>
      <c r="AB113" s="992"/>
      <c r="AC113" s="992"/>
      <c r="AD113" s="992"/>
      <c r="AE113" s="993"/>
      <c r="AF113" s="994">
        <v>359502</v>
      </c>
      <c r="AG113" s="992"/>
      <c r="AH113" s="992"/>
      <c r="AI113" s="992"/>
      <c r="AJ113" s="993"/>
      <c r="AK113" s="994">
        <v>424780</v>
      </c>
      <c r="AL113" s="992"/>
      <c r="AM113" s="992"/>
      <c r="AN113" s="992"/>
      <c r="AO113" s="993"/>
      <c r="AP113" s="995">
        <v>2.6</v>
      </c>
      <c r="AQ113" s="996"/>
      <c r="AR113" s="996"/>
      <c r="AS113" s="996"/>
      <c r="AT113" s="997"/>
      <c r="AU113" s="958"/>
      <c r="AV113" s="959"/>
      <c r="AW113" s="959"/>
      <c r="AX113" s="959"/>
      <c r="AY113" s="959"/>
      <c r="AZ113" s="1007" t="s">
        <v>449</v>
      </c>
      <c r="BA113" s="1008"/>
      <c r="BB113" s="1008"/>
      <c r="BC113" s="1008"/>
      <c r="BD113" s="1008"/>
      <c r="BE113" s="1008"/>
      <c r="BF113" s="1008"/>
      <c r="BG113" s="1008"/>
      <c r="BH113" s="1008"/>
      <c r="BI113" s="1008"/>
      <c r="BJ113" s="1008"/>
      <c r="BK113" s="1008"/>
      <c r="BL113" s="1008"/>
      <c r="BM113" s="1008"/>
      <c r="BN113" s="1008"/>
      <c r="BO113" s="1008"/>
      <c r="BP113" s="1009"/>
      <c r="BQ113" s="977">
        <v>2402293</v>
      </c>
      <c r="BR113" s="978"/>
      <c r="BS113" s="978"/>
      <c r="BT113" s="978"/>
      <c r="BU113" s="978"/>
      <c r="BV113" s="978">
        <v>2383052</v>
      </c>
      <c r="BW113" s="978"/>
      <c r="BX113" s="978"/>
      <c r="BY113" s="978"/>
      <c r="BZ113" s="978"/>
      <c r="CA113" s="978">
        <v>2412781</v>
      </c>
      <c r="CB113" s="978"/>
      <c r="CC113" s="978"/>
      <c r="CD113" s="978"/>
      <c r="CE113" s="978"/>
      <c r="CF113" s="972">
        <v>14.6</v>
      </c>
      <c r="CG113" s="973"/>
      <c r="CH113" s="973"/>
      <c r="CI113" s="973"/>
      <c r="CJ113" s="973"/>
      <c r="CK113" s="1003"/>
      <c r="CL113" s="1004"/>
      <c r="CM113" s="974" t="s">
        <v>450</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445</v>
      </c>
      <c r="DH113" s="1017"/>
      <c r="DI113" s="1017"/>
      <c r="DJ113" s="1017"/>
      <c r="DK113" s="1018"/>
      <c r="DL113" s="1019" t="s">
        <v>445</v>
      </c>
      <c r="DM113" s="1017"/>
      <c r="DN113" s="1017"/>
      <c r="DO113" s="1017"/>
      <c r="DP113" s="1018"/>
      <c r="DQ113" s="1019" t="s">
        <v>445</v>
      </c>
      <c r="DR113" s="1017"/>
      <c r="DS113" s="1017"/>
      <c r="DT113" s="1017"/>
      <c r="DU113" s="1018"/>
      <c r="DV113" s="1020" t="s">
        <v>445</v>
      </c>
      <c r="DW113" s="1021"/>
      <c r="DX113" s="1021"/>
      <c r="DY113" s="1021"/>
      <c r="DZ113" s="1022"/>
    </row>
    <row r="114" spans="1:130" s="248" customFormat="1" ht="26.25" customHeight="1" x14ac:dyDescent="0.15">
      <c r="A114" s="1012"/>
      <c r="B114" s="1013"/>
      <c r="C114" s="1008" t="s">
        <v>451</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375780</v>
      </c>
      <c r="AB114" s="1017"/>
      <c r="AC114" s="1017"/>
      <c r="AD114" s="1017"/>
      <c r="AE114" s="1018"/>
      <c r="AF114" s="1019">
        <v>397294</v>
      </c>
      <c r="AG114" s="1017"/>
      <c r="AH114" s="1017"/>
      <c r="AI114" s="1017"/>
      <c r="AJ114" s="1018"/>
      <c r="AK114" s="1019">
        <v>280120</v>
      </c>
      <c r="AL114" s="1017"/>
      <c r="AM114" s="1017"/>
      <c r="AN114" s="1017"/>
      <c r="AO114" s="1018"/>
      <c r="AP114" s="1020">
        <v>1.7</v>
      </c>
      <c r="AQ114" s="1021"/>
      <c r="AR114" s="1021"/>
      <c r="AS114" s="1021"/>
      <c r="AT114" s="1022"/>
      <c r="AU114" s="958"/>
      <c r="AV114" s="959"/>
      <c r="AW114" s="959"/>
      <c r="AX114" s="959"/>
      <c r="AY114" s="959"/>
      <c r="AZ114" s="1007" t="s">
        <v>452</v>
      </c>
      <c r="BA114" s="1008"/>
      <c r="BB114" s="1008"/>
      <c r="BC114" s="1008"/>
      <c r="BD114" s="1008"/>
      <c r="BE114" s="1008"/>
      <c r="BF114" s="1008"/>
      <c r="BG114" s="1008"/>
      <c r="BH114" s="1008"/>
      <c r="BI114" s="1008"/>
      <c r="BJ114" s="1008"/>
      <c r="BK114" s="1008"/>
      <c r="BL114" s="1008"/>
      <c r="BM114" s="1008"/>
      <c r="BN114" s="1008"/>
      <c r="BO114" s="1008"/>
      <c r="BP114" s="1009"/>
      <c r="BQ114" s="977">
        <v>6230438</v>
      </c>
      <c r="BR114" s="978"/>
      <c r="BS114" s="978"/>
      <c r="BT114" s="978"/>
      <c r="BU114" s="978"/>
      <c r="BV114" s="978">
        <v>5875408</v>
      </c>
      <c r="BW114" s="978"/>
      <c r="BX114" s="978"/>
      <c r="BY114" s="978"/>
      <c r="BZ114" s="978"/>
      <c r="CA114" s="978">
        <v>5602559</v>
      </c>
      <c r="CB114" s="978"/>
      <c r="CC114" s="978"/>
      <c r="CD114" s="978"/>
      <c r="CE114" s="978"/>
      <c r="CF114" s="972">
        <v>33.799999999999997</v>
      </c>
      <c r="CG114" s="973"/>
      <c r="CH114" s="973"/>
      <c r="CI114" s="973"/>
      <c r="CJ114" s="973"/>
      <c r="CK114" s="1003"/>
      <c r="CL114" s="1004"/>
      <c r="CM114" s="974" t="s">
        <v>453</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454</v>
      </c>
      <c r="DH114" s="1017"/>
      <c r="DI114" s="1017"/>
      <c r="DJ114" s="1017"/>
      <c r="DK114" s="1018"/>
      <c r="DL114" s="1019" t="s">
        <v>445</v>
      </c>
      <c r="DM114" s="1017"/>
      <c r="DN114" s="1017"/>
      <c r="DO114" s="1017"/>
      <c r="DP114" s="1018"/>
      <c r="DQ114" s="1019" t="s">
        <v>445</v>
      </c>
      <c r="DR114" s="1017"/>
      <c r="DS114" s="1017"/>
      <c r="DT114" s="1017"/>
      <c r="DU114" s="1018"/>
      <c r="DV114" s="1020" t="s">
        <v>445</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454</v>
      </c>
      <c r="AB115" s="992"/>
      <c r="AC115" s="992"/>
      <c r="AD115" s="992"/>
      <c r="AE115" s="993"/>
      <c r="AF115" s="994">
        <v>81687</v>
      </c>
      <c r="AG115" s="992"/>
      <c r="AH115" s="992"/>
      <c r="AI115" s="992"/>
      <c r="AJ115" s="993"/>
      <c r="AK115" s="994">
        <v>107569</v>
      </c>
      <c r="AL115" s="992"/>
      <c r="AM115" s="992"/>
      <c r="AN115" s="992"/>
      <c r="AO115" s="993"/>
      <c r="AP115" s="995">
        <v>0.6</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445</v>
      </c>
      <c r="BR115" s="978"/>
      <c r="BS115" s="978"/>
      <c r="BT115" s="978"/>
      <c r="BU115" s="978"/>
      <c r="BV115" s="978" t="s">
        <v>445</v>
      </c>
      <c r="BW115" s="978"/>
      <c r="BX115" s="978"/>
      <c r="BY115" s="978"/>
      <c r="BZ115" s="978"/>
      <c r="CA115" s="978" t="s">
        <v>445</v>
      </c>
      <c r="CB115" s="978"/>
      <c r="CC115" s="978"/>
      <c r="CD115" s="978"/>
      <c r="CE115" s="978"/>
      <c r="CF115" s="972" t="s">
        <v>445</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445</v>
      </c>
      <c r="DH115" s="1017"/>
      <c r="DI115" s="1017"/>
      <c r="DJ115" s="1017"/>
      <c r="DK115" s="1018"/>
      <c r="DL115" s="1019" t="s">
        <v>445</v>
      </c>
      <c r="DM115" s="1017"/>
      <c r="DN115" s="1017"/>
      <c r="DO115" s="1017"/>
      <c r="DP115" s="1018"/>
      <c r="DQ115" s="1019" t="s">
        <v>454</v>
      </c>
      <c r="DR115" s="1017"/>
      <c r="DS115" s="1017"/>
      <c r="DT115" s="1017"/>
      <c r="DU115" s="1018"/>
      <c r="DV115" s="1020" t="s">
        <v>445</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155</v>
      </c>
      <c r="AB116" s="1017"/>
      <c r="AC116" s="1017"/>
      <c r="AD116" s="1017"/>
      <c r="AE116" s="1018"/>
      <c r="AF116" s="1019">
        <v>221</v>
      </c>
      <c r="AG116" s="1017"/>
      <c r="AH116" s="1017"/>
      <c r="AI116" s="1017"/>
      <c r="AJ116" s="1018"/>
      <c r="AK116" s="1019">
        <v>426</v>
      </c>
      <c r="AL116" s="1017"/>
      <c r="AM116" s="1017"/>
      <c r="AN116" s="1017"/>
      <c r="AO116" s="1018"/>
      <c r="AP116" s="1020">
        <v>0</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128</v>
      </c>
      <c r="BR116" s="978"/>
      <c r="BS116" s="978"/>
      <c r="BT116" s="978"/>
      <c r="BU116" s="978"/>
      <c r="BV116" s="978" t="s">
        <v>445</v>
      </c>
      <c r="BW116" s="978"/>
      <c r="BX116" s="978"/>
      <c r="BY116" s="978"/>
      <c r="BZ116" s="978"/>
      <c r="CA116" s="978" t="s">
        <v>445</v>
      </c>
      <c r="CB116" s="978"/>
      <c r="CC116" s="978"/>
      <c r="CD116" s="978"/>
      <c r="CE116" s="978"/>
      <c r="CF116" s="972" t="s">
        <v>445</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445</v>
      </c>
      <c r="DH116" s="1017"/>
      <c r="DI116" s="1017"/>
      <c r="DJ116" s="1017"/>
      <c r="DK116" s="1018"/>
      <c r="DL116" s="1019" t="s">
        <v>445</v>
      </c>
      <c r="DM116" s="1017"/>
      <c r="DN116" s="1017"/>
      <c r="DO116" s="1017"/>
      <c r="DP116" s="1018"/>
      <c r="DQ116" s="1019" t="s">
        <v>445</v>
      </c>
      <c r="DR116" s="1017"/>
      <c r="DS116" s="1017"/>
      <c r="DT116" s="1017"/>
      <c r="DU116" s="1018"/>
      <c r="DV116" s="1020" t="s">
        <v>461</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462</v>
      </c>
      <c r="Z117" s="944"/>
      <c r="AA117" s="1034">
        <v>4239714</v>
      </c>
      <c r="AB117" s="1035"/>
      <c r="AC117" s="1035"/>
      <c r="AD117" s="1035"/>
      <c r="AE117" s="1036"/>
      <c r="AF117" s="1037">
        <v>4111392</v>
      </c>
      <c r="AG117" s="1035"/>
      <c r="AH117" s="1035"/>
      <c r="AI117" s="1035"/>
      <c r="AJ117" s="1036"/>
      <c r="AK117" s="1037">
        <v>4327249</v>
      </c>
      <c r="AL117" s="1035"/>
      <c r="AM117" s="1035"/>
      <c r="AN117" s="1035"/>
      <c r="AO117" s="1036"/>
      <c r="AP117" s="1038"/>
      <c r="AQ117" s="1039"/>
      <c r="AR117" s="1039"/>
      <c r="AS117" s="1039"/>
      <c r="AT117" s="1040"/>
      <c r="AU117" s="958"/>
      <c r="AV117" s="959"/>
      <c r="AW117" s="959"/>
      <c r="AX117" s="959"/>
      <c r="AY117" s="959"/>
      <c r="AZ117" s="1025" t="s">
        <v>463</v>
      </c>
      <c r="BA117" s="1026"/>
      <c r="BB117" s="1026"/>
      <c r="BC117" s="1026"/>
      <c r="BD117" s="1026"/>
      <c r="BE117" s="1026"/>
      <c r="BF117" s="1026"/>
      <c r="BG117" s="1026"/>
      <c r="BH117" s="1026"/>
      <c r="BI117" s="1026"/>
      <c r="BJ117" s="1026"/>
      <c r="BK117" s="1026"/>
      <c r="BL117" s="1026"/>
      <c r="BM117" s="1026"/>
      <c r="BN117" s="1026"/>
      <c r="BO117" s="1026"/>
      <c r="BP117" s="1027"/>
      <c r="BQ117" s="977" t="s">
        <v>445</v>
      </c>
      <c r="BR117" s="978"/>
      <c r="BS117" s="978"/>
      <c r="BT117" s="978"/>
      <c r="BU117" s="978"/>
      <c r="BV117" s="978" t="s">
        <v>445</v>
      </c>
      <c r="BW117" s="978"/>
      <c r="BX117" s="978"/>
      <c r="BY117" s="978"/>
      <c r="BZ117" s="978"/>
      <c r="CA117" s="978" t="s">
        <v>445</v>
      </c>
      <c r="CB117" s="978"/>
      <c r="CC117" s="978"/>
      <c r="CD117" s="978"/>
      <c r="CE117" s="978"/>
      <c r="CF117" s="972" t="s">
        <v>128</v>
      </c>
      <c r="CG117" s="973"/>
      <c r="CH117" s="973"/>
      <c r="CI117" s="973"/>
      <c r="CJ117" s="973"/>
      <c r="CK117" s="1003"/>
      <c r="CL117" s="1004"/>
      <c r="CM117" s="974" t="s">
        <v>464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445</v>
      </c>
      <c r="DH117" s="1017"/>
      <c r="DI117" s="1017"/>
      <c r="DJ117" s="1017"/>
      <c r="DK117" s="1018"/>
      <c r="DL117" s="1019" t="s">
        <v>445</v>
      </c>
      <c r="DM117" s="1017"/>
      <c r="DN117" s="1017"/>
      <c r="DO117" s="1017"/>
      <c r="DP117" s="1018"/>
      <c r="DQ117" s="1019" t="s">
        <v>445</v>
      </c>
      <c r="DR117" s="1017"/>
      <c r="DS117" s="1017"/>
      <c r="DT117" s="1017"/>
      <c r="DU117" s="1018"/>
      <c r="DV117" s="1020" t="s">
        <v>445</v>
      </c>
      <c r="DW117" s="1021"/>
      <c r="DX117" s="1021"/>
      <c r="DY117" s="1021"/>
      <c r="DZ117" s="1022"/>
    </row>
    <row r="118" spans="1:130" s="248" customFormat="1" ht="26.25" customHeight="1" x14ac:dyDescent="0.15">
      <c r="A118" s="962" t="s">
        <v>433</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430</v>
      </c>
      <c r="AB118" s="943"/>
      <c r="AC118" s="943"/>
      <c r="AD118" s="943"/>
      <c r="AE118" s="944"/>
      <c r="AF118" s="942" t="s">
        <v>431</v>
      </c>
      <c r="AG118" s="943"/>
      <c r="AH118" s="943"/>
      <c r="AI118" s="943"/>
      <c r="AJ118" s="944"/>
      <c r="AK118" s="942" t="s">
        <v>304</v>
      </c>
      <c r="AL118" s="943"/>
      <c r="AM118" s="943"/>
      <c r="AN118" s="943"/>
      <c r="AO118" s="944"/>
      <c r="AP118" s="1029" t="s">
        <v>432</v>
      </c>
      <c r="AQ118" s="1030"/>
      <c r="AR118" s="1030"/>
      <c r="AS118" s="1030"/>
      <c r="AT118" s="1031"/>
      <c r="AU118" s="958"/>
      <c r="AV118" s="959"/>
      <c r="AW118" s="959"/>
      <c r="AX118" s="959"/>
      <c r="AY118" s="959"/>
      <c r="AZ118" s="1032" t="s">
        <v>465</v>
      </c>
      <c r="BA118" s="1023"/>
      <c r="BB118" s="1023"/>
      <c r="BC118" s="1023"/>
      <c r="BD118" s="1023"/>
      <c r="BE118" s="1023"/>
      <c r="BF118" s="1023"/>
      <c r="BG118" s="1023"/>
      <c r="BH118" s="1023"/>
      <c r="BI118" s="1023"/>
      <c r="BJ118" s="1023"/>
      <c r="BK118" s="1023"/>
      <c r="BL118" s="1023"/>
      <c r="BM118" s="1023"/>
      <c r="BN118" s="1023"/>
      <c r="BO118" s="1023"/>
      <c r="BP118" s="1024"/>
      <c r="BQ118" s="1055" t="s">
        <v>444</v>
      </c>
      <c r="BR118" s="1056"/>
      <c r="BS118" s="1056"/>
      <c r="BT118" s="1056"/>
      <c r="BU118" s="1056"/>
      <c r="BV118" s="1056" t="s">
        <v>445</v>
      </c>
      <c r="BW118" s="1056"/>
      <c r="BX118" s="1056"/>
      <c r="BY118" s="1056"/>
      <c r="BZ118" s="1056"/>
      <c r="CA118" s="1056" t="s">
        <v>444</v>
      </c>
      <c r="CB118" s="1056"/>
      <c r="CC118" s="1056"/>
      <c r="CD118" s="1056"/>
      <c r="CE118" s="1056"/>
      <c r="CF118" s="972" t="s">
        <v>445</v>
      </c>
      <c r="CG118" s="973"/>
      <c r="CH118" s="973"/>
      <c r="CI118" s="973"/>
      <c r="CJ118" s="973"/>
      <c r="CK118" s="1003"/>
      <c r="CL118" s="1004"/>
      <c r="CM118" s="974" t="s">
        <v>466</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445</v>
      </c>
      <c r="DH118" s="1017"/>
      <c r="DI118" s="1017"/>
      <c r="DJ118" s="1017"/>
      <c r="DK118" s="1018"/>
      <c r="DL118" s="1019" t="s">
        <v>445</v>
      </c>
      <c r="DM118" s="1017"/>
      <c r="DN118" s="1017"/>
      <c r="DO118" s="1017"/>
      <c r="DP118" s="1018"/>
      <c r="DQ118" s="1019" t="s">
        <v>454</v>
      </c>
      <c r="DR118" s="1017"/>
      <c r="DS118" s="1017"/>
      <c r="DT118" s="1017"/>
      <c r="DU118" s="1018"/>
      <c r="DV118" s="1020" t="s">
        <v>445</v>
      </c>
      <c r="DW118" s="1021"/>
      <c r="DX118" s="1021"/>
      <c r="DY118" s="1021"/>
      <c r="DZ118" s="1022"/>
    </row>
    <row r="119" spans="1:130" s="248" customFormat="1" ht="26.25" customHeight="1" x14ac:dyDescent="0.15">
      <c r="A119" s="1116" t="s">
        <v>436</v>
      </c>
      <c r="B119" s="1002"/>
      <c r="C119" s="981" t="s">
        <v>437</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445</v>
      </c>
      <c r="AB119" s="950"/>
      <c r="AC119" s="950"/>
      <c r="AD119" s="950"/>
      <c r="AE119" s="951"/>
      <c r="AF119" s="952">
        <v>81687</v>
      </c>
      <c r="AG119" s="950"/>
      <c r="AH119" s="950"/>
      <c r="AI119" s="950"/>
      <c r="AJ119" s="951"/>
      <c r="AK119" s="952">
        <v>107569</v>
      </c>
      <c r="AL119" s="950"/>
      <c r="AM119" s="950"/>
      <c r="AN119" s="950"/>
      <c r="AO119" s="951"/>
      <c r="AP119" s="953">
        <v>0.6</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467</v>
      </c>
      <c r="BP119" s="1064"/>
      <c r="BQ119" s="1055">
        <v>51344193</v>
      </c>
      <c r="BR119" s="1056"/>
      <c r="BS119" s="1056"/>
      <c r="BT119" s="1056"/>
      <c r="BU119" s="1056"/>
      <c r="BV119" s="1056">
        <v>53271344</v>
      </c>
      <c r="BW119" s="1056"/>
      <c r="BX119" s="1056"/>
      <c r="BY119" s="1056"/>
      <c r="BZ119" s="1056"/>
      <c r="CA119" s="1056">
        <v>53203553</v>
      </c>
      <c r="CB119" s="1056"/>
      <c r="CC119" s="1056"/>
      <c r="CD119" s="1056"/>
      <c r="CE119" s="1056"/>
      <c r="CF119" s="1057"/>
      <c r="CG119" s="1058"/>
      <c r="CH119" s="1058"/>
      <c r="CI119" s="1058"/>
      <c r="CJ119" s="1059"/>
      <c r="CK119" s="1005"/>
      <c r="CL119" s="1006"/>
      <c r="CM119" s="1060" t="s">
        <v>468</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445</v>
      </c>
      <c r="DH119" s="1042"/>
      <c r="DI119" s="1042"/>
      <c r="DJ119" s="1042"/>
      <c r="DK119" s="1043"/>
      <c r="DL119" s="1041" t="s">
        <v>445</v>
      </c>
      <c r="DM119" s="1042"/>
      <c r="DN119" s="1042"/>
      <c r="DO119" s="1042"/>
      <c r="DP119" s="1043"/>
      <c r="DQ119" s="1041" t="s">
        <v>461</v>
      </c>
      <c r="DR119" s="1042"/>
      <c r="DS119" s="1042"/>
      <c r="DT119" s="1042"/>
      <c r="DU119" s="1043"/>
      <c r="DV119" s="1044" t="s">
        <v>445</v>
      </c>
      <c r="DW119" s="1045"/>
      <c r="DX119" s="1045"/>
      <c r="DY119" s="1045"/>
      <c r="DZ119" s="1046"/>
    </row>
    <row r="120" spans="1:130" s="248" customFormat="1" ht="26.25" customHeight="1" x14ac:dyDescent="0.15">
      <c r="A120" s="1117"/>
      <c r="B120" s="1004"/>
      <c r="C120" s="974" t="s">
        <v>441</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445</v>
      </c>
      <c r="AB120" s="1017"/>
      <c r="AC120" s="1017"/>
      <c r="AD120" s="1017"/>
      <c r="AE120" s="1018"/>
      <c r="AF120" s="1019" t="s">
        <v>445</v>
      </c>
      <c r="AG120" s="1017"/>
      <c r="AH120" s="1017"/>
      <c r="AI120" s="1017"/>
      <c r="AJ120" s="1018"/>
      <c r="AK120" s="1019" t="s">
        <v>454</v>
      </c>
      <c r="AL120" s="1017"/>
      <c r="AM120" s="1017"/>
      <c r="AN120" s="1017"/>
      <c r="AO120" s="1018"/>
      <c r="AP120" s="1020" t="s">
        <v>454</v>
      </c>
      <c r="AQ120" s="1021"/>
      <c r="AR120" s="1021"/>
      <c r="AS120" s="1021"/>
      <c r="AT120" s="1022"/>
      <c r="AU120" s="1047" t="s">
        <v>469</v>
      </c>
      <c r="AV120" s="1048"/>
      <c r="AW120" s="1048"/>
      <c r="AX120" s="1048"/>
      <c r="AY120" s="1049"/>
      <c r="AZ120" s="998" t="s">
        <v>470</v>
      </c>
      <c r="BA120" s="947"/>
      <c r="BB120" s="947"/>
      <c r="BC120" s="947"/>
      <c r="BD120" s="947"/>
      <c r="BE120" s="947"/>
      <c r="BF120" s="947"/>
      <c r="BG120" s="947"/>
      <c r="BH120" s="947"/>
      <c r="BI120" s="947"/>
      <c r="BJ120" s="947"/>
      <c r="BK120" s="947"/>
      <c r="BL120" s="947"/>
      <c r="BM120" s="947"/>
      <c r="BN120" s="947"/>
      <c r="BO120" s="947"/>
      <c r="BP120" s="948"/>
      <c r="BQ120" s="984">
        <v>7089840</v>
      </c>
      <c r="BR120" s="985"/>
      <c r="BS120" s="985"/>
      <c r="BT120" s="985"/>
      <c r="BU120" s="985"/>
      <c r="BV120" s="985">
        <v>5443515</v>
      </c>
      <c r="BW120" s="985"/>
      <c r="BX120" s="985"/>
      <c r="BY120" s="985"/>
      <c r="BZ120" s="985"/>
      <c r="CA120" s="985">
        <v>5032087</v>
      </c>
      <c r="CB120" s="985"/>
      <c r="CC120" s="985"/>
      <c r="CD120" s="985"/>
      <c r="CE120" s="985"/>
      <c r="CF120" s="999">
        <v>30.4</v>
      </c>
      <c r="CG120" s="1000"/>
      <c r="CH120" s="1000"/>
      <c r="CI120" s="1000"/>
      <c r="CJ120" s="1000"/>
      <c r="CK120" s="1065" t="s">
        <v>471</v>
      </c>
      <c r="CL120" s="1066"/>
      <c r="CM120" s="1066"/>
      <c r="CN120" s="1066"/>
      <c r="CO120" s="1067"/>
      <c r="CP120" s="1073" t="s">
        <v>472</v>
      </c>
      <c r="CQ120" s="1074"/>
      <c r="CR120" s="1074"/>
      <c r="CS120" s="1074"/>
      <c r="CT120" s="1074"/>
      <c r="CU120" s="1074"/>
      <c r="CV120" s="1074"/>
      <c r="CW120" s="1074"/>
      <c r="CX120" s="1074"/>
      <c r="CY120" s="1074"/>
      <c r="CZ120" s="1074"/>
      <c r="DA120" s="1074"/>
      <c r="DB120" s="1074"/>
      <c r="DC120" s="1074"/>
      <c r="DD120" s="1074"/>
      <c r="DE120" s="1074"/>
      <c r="DF120" s="1075"/>
      <c r="DG120" s="984">
        <v>2005036</v>
      </c>
      <c r="DH120" s="985"/>
      <c r="DI120" s="985"/>
      <c r="DJ120" s="985"/>
      <c r="DK120" s="985"/>
      <c r="DL120" s="985">
        <v>1874410</v>
      </c>
      <c r="DM120" s="985"/>
      <c r="DN120" s="985"/>
      <c r="DO120" s="985"/>
      <c r="DP120" s="985"/>
      <c r="DQ120" s="985">
        <v>1900330</v>
      </c>
      <c r="DR120" s="985"/>
      <c r="DS120" s="985"/>
      <c r="DT120" s="985"/>
      <c r="DU120" s="985"/>
      <c r="DV120" s="986">
        <v>11.5</v>
      </c>
      <c r="DW120" s="986"/>
      <c r="DX120" s="986"/>
      <c r="DY120" s="986"/>
      <c r="DZ120" s="987"/>
    </row>
    <row r="121" spans="1:130" s="248" customFormat="1" ht="26.25" customHeight="1" x14ac:dyDescent="0.15">
      <c r="A121" s="1117"/>
      <c r="B121" s="1004"/>
      <c r="C121" s="1025" t="s">
        <v>473</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461</v>
      </c>
      <c r="AB121" s="1017"/>
      <c r="AC121" s="1017"/>
      <c r="AD121" s="1017"/>
      <c r="AE121" s="1018"/>
      <c r="AF121" s="1019" t="s">
        <v>445</v>
      </c>
      <c r="AG121" s="1017"/>
      <c r="AH121" s="1017"/>
      <c r="AI121" s="1017"/>
      <c r="AJ121" s="1018"/>
      <c r="AK121" s="1019" t="s">
        <v>461</v>
      </c>
      <c r="AL121" s="1017"/>
      <c r="AM121" s="1017"/>
      <c r="AN121" s="1017"/>
      <c r="AO121" s="1018"/>
      <c r="AP121" s="1020" t="s">
        <v>461</v>
      </c>
      <c r="AQ121" s="1021"/>
      <c r="AR121" s="1021"/>
      <c r="AS121" s="1021"/>
      <c r="AT121" s="1022"/>
      <c r="AU121" s="1050"/>
      <c r="AV121" s="1051"/>
      <c r="AW121" s="1051"/>
      <c r="AX121" s="1051"/>
      <c r="AY121" s="1052"/>
      <c r="AZ121" s="1007" t="s">
        <v>474</v>
      </c>
      <c r="BA121" s="1008"/>
      <c r="BB121" s="1008"/>
      <c r="BC121" s="1008"/>
      <c r="BD121" s="1008"/>
      <c r="BE121" s="1008"/>
      <c r="BF121" s="1008"/>
      <c r="BG121" s="1008"/>
      <c r="BH121" s="1008"/>
      <c r="BI121" s="1008"/>
      <c r="BJ121" s="1008"/>
      <c r="BK121" s="1008"/>
      <c r="BL121" s="1008"/>
      <c r="BM121" s="1008"/>
      <c r="BN121" s="1008"/>
      <c r="BO121" s="1008"/>
      <c r="BP121" s="1009"/>
      <c r="BQ121" s="977">
        <v>2971482</v>
      </c>
      <c r="BR121" s="978"/>
      <c r="BS121" s="978"/>
      <c r="BT121" s="978"/>
      <c r="BU121" s="978"/>
      <c r="BV121" s="978">
        <v>3147761</v>
      </c>
      <c r="BW121" s="978"/>
      <c r="BX121" s="978"/>
      <c r="BY121" s="978"/>
      <c r="BZ121" s="978"/>
      <c r="CA121" s="978">
        <v>2995126</v>
      </c>
      <c r="CB121" s="978"/>
      <c r="CC121" s="978"/>
      <c r="CD121" s="978"/>
      <c r="CE121" s="978"/>
      <c r="CF121" s="972">
        <v>18.100000000000001</v>
      </c>
      <c r="CG121" s="973"/>
      <c r="CH121" s="973"/>
      <c r="CI121" s="973"/>
      <c r="CJ121" s="973"/>
      <c r="CK121" s="1068"/>
      <c r="CL121" s="1069"/>
      <c r="CM121" s="1069"/>
      <c r="CN121" s="1069"/>
      <c r="CO121" s="1070"/>
      <c r="CP121" s="1078" t="s">
        <v>475</v>
      </c>
      <c r="CQ121" s="1079"/>
      <c r="CR121" s="1079"/>
      <c r="CS121" s="1079"/>
      <c r="CT121" s="1079"/>
      <c r="CU121" s="1079"/>
      <c r="CV121" s="1079"/>
      <c r="CW121" s="1079"/>
      <c r="CX121" s="1079"/>
      <c r="CY121" s="1079"/>
      <c r="CZ121" s="1079"/>
      <c r="DA121" s="1079"/>
      <c r="DB121" s="1079"/>
      <c r="DC121" s="1079"/>
      <c r="DD121" s="1079"/>
      <c r="DE121" s="1079"/>
      <c r="DF121" s="1080"/>
      <c r="DG121" s="977">
        <v>1987244</v>
      </c>
      <c r="DH121" s="978"/>
      <c r="DI121" s="978"/>
      <c r="DJ121" s="978"/>
      <c r="DK121" s="978"/>
      <c r="DL121" s="978">
        <v>1857647</v>
      </c>
      <c r="DM121" s="978"/>
      <c r="DN121" s="978"/>
      <c r="DO121" s="978"/>
      <c r="DP121" s="978"/>
      <c r="DQ121" s="978">
        <v>1751846</v>
      </c>
      <c r="DR121" s="978"/>
      <c r="DS121" s="978"/>
      <c r="DT121" s="978"/>
      <c r="DU121" s="978"/>
      <c r="DV121" s="979">
        <v>10.6</v>
      </c>
      <c r="DW121" s="979"/>
      <c r="DX121" s="979"/>
      <c r="DY121" s="979"/>
      <c r="DZ121" s="980"/>
    </row>
    <row r="122" spans="1:130" s="248" customFormat="1" ht="26.25" customHeight="1" x14ac:dyDescent="0.15">
      <c r="A122" s="1117"/>
      <c r="B122" s="1004"/>
      <c r="C122" s="974" t="s">
        <v>453</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445</v>
      </c>
      <c r="AB122" s="1017"/>
      <c r="AC122" s="1017"/>
      <c r="AD122" s="1017"/>
      <c r="AE122" s="1018"/>
      <c r="AF122" s="1019" t="s">
        <v>444</v>
      </c>
      <c r="AG122" s="1017"/>
      <c r="AH122" s="1017"/>
      <c r="AI122" s="1017"/>
      <c r="AJ122" s="1018"/>
      <c r="AK122" s="1019" t="s">
        <v>445</v>
      </c>
      <c r="AL122" s="1017"/>
      <c r="AM122" s="1017"/>
      <c r="AN122" s="1017"/>
      <c r="AO122" s="1018"/>
      <c r="AP122" s="1020" t="s">
        <v>445</v>
      </c>
      <c r="AQ122" s="1021"/>
      <c r="AR122" s="1021"/>
      <c r="AS122" s="1021"/>
      <c r="AT122" s="1022"/>
      <c r="AU122" s="1050"/>
      <c r="AV122" s="1051"/>
      <c r="AW122" s="1051"/>
      <c r="AX122" s="1051"/>
      <c r="AY122" s="1052"/>
      <c r="AZ122" s="1032" t="s">
        <v>476</v>
      </c>
      <c r="BA122" s="1023"/>
      <c r="BB122" s="1023"/>
      <c r="BC122" s="1023"/>
      <c r="BD122" s="1023"/>
      <c r="BE122" s="1023"/>
      <c r="BF122" s="1023"/>
      <c r="BG122" s="1023"/>
      <c r="BH122" s="1023"/>
      <c r="BI122" s="1023"/>
      <c r="BJ122" s="1023"/>
      <c r="BK122" s="1023"/>
      <c r="BL122" s="1023"/>
      <c r="BM122" s="1023"/>
      <c r="BN122" s="1023"/>
      <c r="BO122" s="1023"/>
      <c r="BP122" s="1024"/>
      <c r="BQ122" s="1055">
        <v>27032341</v>
      </c>
      <c r="BR122" s="1056"/>
      <c r="BS122" s="1056"/>
      <c r="BT122" s="1056"/>
      <c r="BU122" s="1056"/>
      <c r="BV122" s="1056">
        <v>27225037</v>
      </c>
      <c r="BW122" s="1056"/>
      <c r="BX122" s="1056"/>
      <c r="BY122" s="1056"/>
      <c r="BZ122" s="1056"/>
      <c r="CA122" s="1056">
        <v>27376871</v>
      </c>
      <c r="CB122" s="1056"/>
      <c r="CC122" s="1056"/>
      <c r="CD122" s="1056"/>
      <c r="CE122" s="1056"/>
      <c r="CF122" s="1076">
        <v>165.2</v>
      </c>
      <c r="CG122" s="1077"/>
      <c r="CH122" s="1077"/>
      <c r="CI122" s="1077"/>
      <c r="CJ122" s="1077"/>
      <c r="CK122" s="1068"/>
      <c r="CL122" s="1069"/>
      <c r="CM122" s="1069"/>
      <c r="CN122" s="1069"/>
      <c r="CO122" s="1070"/>
      <c r="CP122" s="1078" t="s">
        <v>477</v>
      </c>
      <c r="CQ122" s="1079"/>
      <c r="CR122" s="1079"/>
      <c r="CS122" s="1079"/>
      <c r="CT122" s="1079"/>
      <c r="CU122" s="1079"/>
      <c r="CV122" s="1079"/>
      <c r="CW122" s="1079"/>
      <c r="CX122" s="1079"/>
      <c r="CY122" s="1079"/>
      <c r="CZ122" s="1079"/>
      <c r="DA122" s="1079"/>
      <c r="DB122" s="1079"/>
      <c r="DC122" s="1079"/>
      <c r="DD122" s="1079"/>
      <c r="DE122" s="1079"/>
      <c r="DF122" s="1080"/>
      <c r="DG122" s="977">
        <v>85507</v>
      </c>
      <c r="DH122" s="978"/>
      <c r="DI122" s="978"/>
      <c r="DJ122" s="978"/>
      <c r="DK122" s="978"/>
      <c r="DL122" s="978">
        <v>54591</v>
      </c>
      <c r="DM122" s="978"/>
      <c r="DN122" s="978"/>
      <c r="DO122" s="978"/>
      <c r="DP122" s="978"/>
      <c r="DQ122" s="978">
        <v>26277</v>
      </c>
      <c r="DR122" s="978"/>
      <c r="DS122" s="978"/>
      <c r="DT122" s="978"/>
      <c r="DU122" s="978"/>
      <c r="DV122" s="979">
        <v>0.2</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461</v>
      </c>
      <c r="AB123" s="1017"/>
      <c r="AC123" s="1017"/>
      <c r="AD123" s="1017"/>
      <c r="AE123" s="1018"/>
      <c r="AF123" s="1019" t="s">
        <v>445</v>
      </c>
      <c r="AG123" s="1017"/>
      <c r="AH123" s="1017"/>
      <c r="AI123" s="1017"/>
      <c r="AJ123" s="1018"/>
      <c r="AK123" s="1019" t="s">
        <v>454</v>
      </c>
      <c r="AL123" s="1017"/>
      <c r="AM123" s="1017"/>
      <c r="AN123" s="1017"/>
      <c r="AO123" s="1018"/>
      <c r="AP123" s="1020" t="s">
        <v>445</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478</v>
      </c>
      <c r="BP123" s="1064"/>
      <c r="BQ123" s="1123">
        <v>37093663</v>
      </c>
      <c r="BR123" s="1124"/>
      <c r="BS123" s="1124"/>
      <c r="BT123" s="1124"/>
      <c r="BU123" s="1124"/>
      <c r="BV123" s="1124">
        <v>35816313</v>
      </c>
      <c r="BW123" s="1124"/>
      <c r="BX123" s="1124"/>
      <c r="BY123" s="1124"/>
      <c r="BZ123" s="1124"/>
      <c r="CA123" s="1124">
        <v>35404084</v>
      </c>
      <c r="CB123" s="1124"/>
      <c r="CC123" s="1124"/>
      <c r="CD123" s="1124"/>
      <c r="CE123" s="1124"/>
      <c r="CF123" s="1057"/>
      <c r="CG123" s="1058"/>
      <c r="CH123" s="1058"/>
      <c r="CI123" s="1058"/>
      <c r="CJ123" s="1059"/>
      <c r="CK123" s="1068"/>
      <c r="CL123" s="1069"/>
      <c r="CM123" s="1069"/>
      <c r="CN123" s="1069"/>
      <c r="CO123" s="1070"/>
      <c r="CP123" s="1078" t="s">
        <v>479</v>
      </c>
      <c r="CQ123" s="1079"/>
      <c r="CR123" s="1079"/>
      <c r="CS123" s="1079"/>
      <c r="CT123" s="1079"/>
      <c r="CU123" s="1079"/>
      <c r="CV123" s="1079"/>
      <c r="CW123" s="1079"/>
      <c r="CX123" s="1079"/>
      <c r="CY123" s="1079"/>
      <c r="CZ123" s="1079"/>
      <c r="DA123" s="1079"/>
      <c r="DB123" s="1079"/>
      <c r="DC123" s="1079"/>
      <c r="DD123" s="1079"/>
      <c r="DE123" s="1079"/>
      <c r="DF123" s="1080"/>
      <c r="DG123" s="1016" t="s">
        <v>445</v>
      </c>
      <c r="DH123" s="1017"/>
      <c r="DI123" s="1017"/>
      <c r="DJ123" s="1017"/>
      <c r="DK123" s="1018"/>
      <c r="DL123" s="1019" t="s">
        <v>445</v>
      </c>
      <c r="DM123" s="1017"/>
      <c r="DN123" s="1017"/>
      <c r="DO123" s="1017"/>
      <c r="DP123" s="1018"/>
      <c r="DQ123" s="1019" t="s">
        <v>445</v>
      </c>
      <c r="DR123" s="1017"/>
      <c r="DS123" s="1017"/>
      <c r="DT123" s="1017"/>
      <c r="DU123" s="1018"/>
      <c r="DV123" s="1020" t="s">
        <v>444</v>
      </c>
      <c r="DW123" s="1021"/>
      <c r="DX123" s="1021"/>
      <c r="DY123" s="1021"/>
      <c r="DZ123" s="1022"/>
    </row>
    <row r="124" spans="1:130" s="248" customFormat="1" ht="26.25" customHeight="1" thickBot="1" x14ac:dyDescent="0.2">
      <c r="A124" s="1117"/>
      <c r="B124" s="1004"/>
      <c r="C124" s="974" t="s">
        <v>464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445</v>
      </c>
      <c r="AB124" s="1017"/>
      <c r="AC124" s="1017"/>
      <c r="AD124" s="1017"/>
      <c r="AE124" s="1018"/>
      <c r="AF124" s="1019" t="s">
        <v>445</v>
      </c>
      <c r="AG124" s="1017"/>
      <c r="AH124" s="1017"/>
      <c r="AI124" s="1017"/>
      <c r="AJ124" s="1018"/>
      <c r="AK124" s="1019" t="s">
        <v>445</v>
      </c>
      <c r="AL124" s="1017"/>
      <c r="AM124" s="1017"/>
      <c r="AN124" s="1017"/>
      <c r="AO124" s="1018"/>
      <c r="AP124" s="1020" t="s">
        <v>445</v>
      </c>
      <c r="AQ124" s="1021"/>
      <c r="AR124" s="1021"/>
      <c r="AS124" s="1021"/>
      <c r="AT124" s="1022"/>
      <c r="AU124" s="1119" t="s">
        <v>480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89.9</v>
      </c>
      <c r="BR124" s="1086"/>
      <c r="BS124" s="1086"/>
      <c r="BT124" s="1086"/>
      <c r="BU124" s="1086"/>
      <c r="BV124" s="1086">
        <v>109.7</v>
      </c>
      <c r="BW124" s="1086"/>
      <c r="BX124" s="1086"/>
      <c r="BY124" s="1086"/>
      <c r="BZ124" s="1086"/>
      <c r="CA124" s="1086">
        <v>107.4</v>
      </c>
      <c r="CB124" s="1086"/>
      <c r="CC124" s="1086"/>
      <c r="CD124" s="1086"/>
      <c r="CE124" s="1086"/>
      <c r="CF124" s="1087"/>
      <c r="CG124" s="1088"/>
      <c r="CH124" s="1088"/>
      <c r="CI124" s="1088"/>
      <c r="CJ124" s="1089"/>
      <c r="CK124" s="1071"/>
      <c r="CL124" s="1071"/>
      <c r="CM124" s="1071"/>
      <c r="CN124" s="1071"/>
      <c r="CO124" s="1072"/>
      <c r="CP124" s="1078" t="s">
        <v>481</v>
      </c>
      <c r="CQ124" s="1079"/>
      <c r="CR124" s="1079"/>
      <c r="CS124" s="1079"/>
      <c r="CT124" s="1079"/>
      <c r="CU124" s="1079"/>
      <c r="CV124" s="1079"/>
      <c r="CW124" s="1079"/>
      <c r="CX124" s="1079"/>
      <c r="CY124" s="1079"/>
      <c r="CZ124" s="1079"/>
      <c r="DA124" s="1079"/>
      <c r="DB124" s="1079"/>
      <c r="DC124" s="1079"/>
      <c r="DD124" s="1079"/>
      <c r="DE124" s="1079"/>
      <c r="DF124" s="1080"/>
      <c r="DG124" s="1063" t="s">
        <v>445</v>
      </c>
      <c r="DH124" s="1042"/>
      <c r="DI124" s="1042"/>
      <c r="DJ124" s="1042"/>
      <c r="DK124" s="1043"/>
      <c r="DL124" s="1041" t="s">
        <v>445</v>
      </c>
      <c r="DM124" s="1042"/>
      <c r="DN124" s="1042"/>
      <c r="DO124" s="1042"/>
      <c r="DP124" s="1043"/>
      <c r="DQ124" s="1041" t="s">
        <v>461</v>
      </c>
      <c r="DR124" s="1042"/>
      <c r="DS124" s="1042"/>
      <c r="DT124" s="1042"/>
      <c r="DU124" s="1043"/>
      <c r="DV124" s="1044" t="s">
        <v>444</v>
      </c>
      <c r="DW124" s="1045"/>
      <c r="DX124" s="1045"/>
      <c r="DY124" s="1045"/>
      <c r="DZ124" s="1046"/>
    </row>
    <row r="125" spans="1:130" s="248" customFormat="1" ht="26.25" customHeight="1" x14ac:dyDescent="0.15">
      <c r="A125" s="1117"/>
      <c r="B125" s="1004"/>
      <c r="C125" s="974" t="s">
        <v>466</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445</v>
      </c>
      <c r="AB125" s="1017"/>
      <c r="AC125" s="1017"/>
      <c r="AD125" s="1017"/>
      <c r="AE125" s="1018"/>
      <c r="AF125" s="1019" t="s">
        <v>482</v>
      </c>
      <c r="AG125" s="1017"/>
      <c r="AH125" s="1017"/>
      <c r="AI125" s="1017"/>
      <c r="AJ125" s="1018"/>
      <c r="AK125" s="1019" t="s">
        <v>445</v>
      </c>
      <c r="AL125" s="1017"/>
      <c r="AM125" s="1017"/>
      <c r="AN125" s="1017"/>
      <c r="AO125" s="1018"/>
      <c r="AP125" s="1020" t="s">
        <v>461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461</v>
      </c>
      <c r="DH125" s="985"/>
      <c r="DI125" s="985"/>
      <c r="DJ125" s="985"/>
      <c r="DK125" s="985"/>
      <c r="DL125" s="985" t="s">
        <v>445</v>
      </c>
      <c r="DM125" s="985"/>
      <c r="DN125" s="985"/>
      <c r="DO125" s="985"/>
      <c r="DP125" s="985"/>
      <c r="DQ125" s="985" t="s">
        <v>485</v>
      </c>
      <c r="DR125" s="985"/>
      <c r="DS125" s="985"/>
      <c r="DT125" s="985"/>
      <c r="DU125" s="985"/>
      <c r="DV125" s="986" t="s">
        <v>485</v>
      </c>
      <c r="DW125" s="986"/>
      <c r="DX125" s="986"/>
      <c r="DY125" s="986"/>
      <c r="DZ125" s="987"/>
    </row>
    <row r="126" spans="1:130" s="248" customFormat="1" ht="26.25" customHeight="1" thickBot="1" x14ac:dyDescent="0.2">
      <c r="A126" s="1117"/>
      <c r="B126" s="1004"/>
      <c r="C126" s="974" t="s">
        <v>468</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482</v>
      </c>
      <c r="AB126" s="1017"/>
      <c r="AC126" s="1017"/>
      <c r="AD126" s="1017"/>
      <c r="AE126" s="1018"/>
      <c r="AF126" s="1019" t="s">
        <v>485</v>
      </c>
      <c r="AG126" s="1017"/>
      <c r="AH126" s="1017"/>
      <c r="AI126" s="1017"/>
      <c r="AJ126" s="1018"/>
      <c r="AK126" s="1019" t="s">
        <v>128</v>
      </c>
      <c r="AL126" s="1017"/>
      <c r="AM126" s="1017"/>
      <c r="AN126" s="1017"/>
      <c r="AO126" s="1018"/>
      <c r="AP126" s="1020" t="s">
        <v>128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445</v>
      </c>
      <c r="DH126" s="978"/>
      <c r="DI126" s="978"/>
      <c r="DJ126" s="978"/>
      <c r="DK126" s="978"/>
      <c r="DL126" s="978" t="s">
        <v>128</v>
      </c>
      <c r="DM126" s="978"/>
      <c r="DN126" s="978"/>
      <c r="DO126" s="978"/>
      <c r="DP126" s="978"/>
      <c r="DQ126" s="978" t="s">
        <v>445</v>
      </c>
      <c r="DR126" s="978"/>
      <c r="DS126" s="978"/>
      <c r="DT126" s="978"/>
      <c r="DU126" s="978"/>
      <c r="DV126" s="979" t="s">
        <v>445</v>
      </c>
      <c r="DW126" s="979"/>
      <c r="DX126" s="979"/>
      <c r="DY126" s="979"/>
      <c r="DZ126" s="980"/>
    </row>
    <row r="127" spans="1:130" s="248" customFormat="1" ht="26.25" customHeight="1" x14ac:dyDescent="0.15">
      <c r="A127" s="1118"/>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445</v>
      </c>
      <c r="AB127" s="1017"/>
      <c r="AC127" s="1017"/>
      <c r="AD127" s="1017"/>
      <c r="AE127" s="1018"/>
      <c r="AF127" s="1019" t="s">
        <v>128</v>
      </c>
      <c r="AG127" s="1017"/>
      <c r="AH127" s="1017"/>
      <c r="AI127" s="1017"/>
      <c r="AJ127" s="1018"/>
      <c r="AK127" s="1019" t="s">
        <v>485</v>
      </c>
      <c r="AL127" s="1017"/>
      <c r="AM127" s="1017"/>
      <c r="AN127" s="1017"/>
      <c r="AO127" s="1018"/>
      <c r="AP127" s="1020" t="s">
        <v>445</v>
      </c>
      <c r="AQ127" s="1021"/>
      <c r="AR127" s="1021"/>
      <c r="AS127" s="1021"/>
      <c r="AT127" s="1022"/>
      <c r="AU127" s="284"/>
      <c r="AV127" s="284"/>
      <c r="AW127" s="284"/>
      <c r="AX127" s="1090" t="s">
        <v>488</v>
      </c>
      <c r="AY127" s="1091"/>
      <c r="AZ127" s="1091"/>
      <c r="BA127" s="1091"/>
      <c r="BB127" s="1091"/>
      <c r="BC127" s="1091"/>
      <c r="BD127" s="1091"/>
      <c r="BE127" s="1092"/>
      <c r="BF127" s="1093" t="s">
        <v>489</v>
      </c>
      <c r="BG127" s="1091"/>
      <c r="BH127" s="1091"/>
      <c r="BI127" s="1091"/>
      <c r="BJ127" s="1091"/>
      <c r="BK127" s="1091"/>
      <c r="BL127" s="1092"/>
      <c r="BM127" s="1093" t="s">
        <v>490</v>
      </c>
      <c r="BN127" s="1091"/>
      <c r="BO127" s="1091"/>
      <c r="BP127" s="1091"/>
      <c r="BQ127" s="1091"/>
      <c r="BR127" s="1091"/>
      <c r="BS127" s="1092"/>
      <c r="BT127" s="1093" t="s">
        <v>491</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445</v>
      </c>
      <c r="DM127" s="978"/>
      <c r="DN127" s="978"/>
      <c r="DO127" s="978"/>
      <c r="DP127" s="978"/>
      <c r="DQ127" s="978" t="s">
        <v>445</v>
      </c>
      <c r="DR127" s="978"/>
      <c r="DS127" s="978"/>
      <c r="DT127" s="978"/>
      <c r="DU127" s="978"/>
      <c r="DV127" s="979" t="s">
        <v>445</v>
      </c>
      <c r="DW127" s="979"/>
      <c r="DX127" s="979"/>
      <c r="DY127" s="979"/>
      <c r="DZ127" s="980"/>
    </row>
    <row r="128" spans="1:130" s="248" customFormat="1" ht="26.25" customHeight="1" thickBot="1" x14ac:dyDescent="0.2">
      <c r="A128" s="1101" t="s">
        <v>493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494</v>
      </c>
      <c r="X128" s="1103"/>
      <c r="Y128" s="1103"/>
      <c r="Z128" s="1104"/>
      <c r="AA128" s="1105">
        <v>372881</v>
      </c>
      <c r="AB128" s="1106"/>
      <c r="AC128" s="1106"/>
      <c r="AD128" s="1106"/>
      <c r="AE128" s="1107"/>
      <c r="AF128" s="1108">
        <v>318316</v>
      </c>
      <c r="AG128" s="1106"/>
      <c r="AH128" s="1106"/>
      <c r="AI128" s="1106"/>
      <c r="AJ128" s="1107"/>
      <c r="AK128" s="1108">
        <v>333515</v>
      </c>
      <c r="AL128" s="1106"/>
      <c r="AM128" s="1106"/>
      <c r="AN128" s="1106"/>
      <c r="AO128" s="1107"/>
      <c r="AP128" s="1109"/>
      <c r="AQ128" s="1110"/>
      <c r="AR128" s="1110"/>
      <c r="AS128" s="1110"/>
      <c r="AT128" s="1111"/>
      <c r="AU128" s="284"/>
      <c r="AV128" s="284"/>
      <c r="AW128" s="284"/>
      <c r="AX128" s="946" t="s">
        <v>495</v>
      </c>
      <c r="AY128" s="947"/>
      <c r="AZ128" s="947"/>
      <c r="BA128" s="947"/>
      <c r="BB128" s="947"/>
      <c r="BC128" s="947"/>
      <c r="BD128" s="947"/>
      <c r="BE128" s="948"/>
      <c r="BF128" s="1112" t="s">
        <v>128</v>
      </c>
      <c r="BG128" s="1113"/>
      <c r="BH128" s="1113"/>
      <c r="BI128" s="1113"/>
      <c r="BJ128" s="1113"/>
      <c r="BK128" s="1113"/>
      <c r="BL128" s="1114"/>
      <c r="BM128" s="1112">
        <v>12.56</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496</v>
      </c>
      <c r="CQ128" s="1095"/>
      <c r="CR128" s="1095"/>
      <c r="CS128" s="1095"/>
      <c r="CT128" s="1095"/>
      <c r="CU128" s="1095"/>
      <c r="CV128" s="1095"/>
      <c r="CW128" s="1095"/>
      <c r="CX128" s="1095"/>
      <c r="CY128" s="1095"/>
      <c r="CZ128" s="1095"/>
      <c r="DA128" s="1095"/>
      <c r="DB128" s="1095"/>
      <c r="DC128" s="1095"/>
      <c r="DD128" s="1095"/>
      <c r="DE128" s="1095"/>
      <c r="DF128" s="1096"/>
      <c r="DG128" s="1097" t="s">
        <v>445</v>
      </c>
      <c r="DH128" s="1098"/>
      <c r="DI128" s="1098"/>
      <c r="DJ128" s="1098"/>
      <c r="DK128" s="1098"/>
      <c r="DL128" s="1098" t="s">
        <v>445</v>
      </c>
      <c r="DM128" s="1098"/>
      <c r="DN128" s="1098"/>
      <c r="DO128" s="1098"/>
      <c r="DP128" s="1098"/>
      <c r="DQ128" s="1098" t="s">
        <v>445</v>
      </c>
      <c r="DR128" s="1098"/>
      <c r="DS128" s="1098"/>
      <c r="DT128" s="1098"/>
      <c r="DU128" s="1098"/>
      <c r="DV128" s="1099" t="s">
        <v>454</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497</v>
      </c>
      <c r="X129" s="1132"/>
      <c r="Y129" s="1132"/>
      <c r="Z129" s="1133"/>
      <c r="AA129" s="1016">
        <v>18130941</v>
      </c>
      <c r="AB129" s="1017"/>
      <c r="AC129" s="1017"/>
      <c r="AD129" s="1017"/>
      <c r="AE129" s="1018"/>
      <c r="AF129" s="1019">
        <v>18140807</v>
      </c>
      <c r="AG129" s="1017"/>
      <c r="AH129" s="1017"/>
      <c r="AI129" s="1017"/>
      <c r="AJ129" s="1018"/>
      <c r="AK129" s="1019">
        <v>18752687</v>
      </c>
      <c r="AL129" s="1017"/>
      <c r="AM129" s="1017"/>
      <c r="AN129" s="1017"/>
      <c r="AO129" s="1018"/>
      <c r="AP129" s="1134"/>
      <c r="AQ129" s="1135"/>
      <c r="AR129" s="1135"/>
      <c r="AS129" s="1135"/>
      <c r="AT129" s="1136"/>
      <c r="AU129" s="286"/>
      <c r="AV129" s="286"/>
      <c r="AW129" s="286"/>
      <c r="AX129" s="1125" t="s">
        <v>498</v>
      </c>
      <c r="AY129" s="1008"/>
      <c r="AZ129" s="1008"/>
      <c r="BA129" s="1008"/>
      <c r="BB129" s="1008"/>
      <c r="BC129" s="1008"/>
      <c r="BD129" s="1008"/>
      <c r="BE129" s="1009"/>
      <c r="BF129" s="1126" t="s">
        <v>445</v>
      </c>
      <c r="BG129" s="1127"/>
      <c r="BH129" s="1127"/>
      <c r="BI129" s="1127"/>
      <c r="BJ129" s="1127"/>
      <c r="BK129" s="1127"/>
      <c r="BL129" s="1128"/>
      <c r="BM129" s="1126">
        <v>17.559999999999999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499</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500</v>
      </c>
      <c r="X130" s="1132"/>
      <c r="Y130" s="1132"/>
      <c r="Z130" s="1133"/>
      <c r="AA130" s="1016">
        <v>2287650</v>
      </c>
      <c r="AB130" s="1017"/>
      <c r="AC130" s="1017"/>
      <c r="AD130" s="1017"/>
      <c r="AE130" s="1018"/>
      <c r="AF130" s="1019">
        <v>2240863</v>
      </c>
      <c r="AG130" s="1017"/>
      <c r="AH130" s="1017"/>
      <c r="AI130" s="1017"/>
      <c r="AJ130" s="1018"/>
      <c r="AK130" s="1019">
        <v>2183253</v>
      </c>
      <c r="AL130" s="1017"/>
      <c r="AM130" s="1017"/>
      <c r="AN130" s="1017"/>
      <c r="AO130" s="1018"/>
      <c r="AP130" s="1134"/>
      <c r="AQ130" s="1135"/>
      <c r="AR130" s="1135"/>
      <c r="AS130" s="1135"/>
      <c r="AT130" s="1136"/>
      <c r="AU130" s="286"/>
      <c r="AV130" s="286"/>
      <c r="AW130" s="286"/>
      <c r="AX130" s="1125" t="s">
        <v>501</v>
      </c>
      <c r="AY130" s="1008"/>
      <c r="AZ130" s="1008"/>
      <c r="BA130" s="1008"/>
      <c r="BB130" s="1008"/>
      <c r="BC130" s="1008"/>
      <c r="BD130" s="1008"/>
      <c r="BE130" s="1009"/>
      <c r="BF130" s="1162">
        <v>10.199999999999999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502</v>
      </c>
      <c r="X131" s="1170"/>
      <c r="Y131" s="1170"/>
      <c r="Z131" s="1171"/>
      <c r="AA131" s="1063">
        <v>15843291</v>
      </c>
      <c r="AB131" s="1042"/>
      <c r="AC131" s="1042"/>
      <c r="AD131" s="1042"/>
      <c r="AE131" s="1043"/>
      <c r="AF131" s="1041">
        <v>15899944</v>
      </c>
      <c r="AG131" s="1042"/>
      <c r="AH131" s="1042"/>
      <c r="AI131" s="1042"/>
      <c r="AJ131" s="1043"/>
      <c r="AK131" s="1041">
        <v>16569434</v>
      </c>
      <c r="AL131" s="1042"/>
      <c r="AM131" s="1042"/>
      <c r="AN131" s="1042"/>
      <c r="AO131" s="1043"/>
      <c r="AP131" s="1172"/>
      <c r="AQ131" s="1173"/>
      <c r="AR131" s="1173"/>
      <c r="AS131" s="1173"/>
      <c r="AT131" s="1174"/>
      <c r="AU131" s="286"/>
      <c r="AV131" s="286"/>
      <c r="AW131" s="286"/>
      <c r="AX131" s="1144" t="s">
        <v>503</v>
      </c>
      <c r="AY131" s="1095"/>
      <c r="AZ131" s="1095"/>
      <c r="BA131" s="1095"/>
      <c r="BB131" s="1095"/>
      <c r="BC131" s="1095"/>
      <c r="BD131" s="1095"/>
      <c r="BE131" s="1096"/>
      <c r="BF131" s="1145">
        <v>107.4</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505</v>
      </c>
      <c r="W132" s="1155"/>
      <c r="X132" s="1155"/>
      <c r="Y132" s="1155"/>
      <c r="Z132" s="1156"/>
      <c r="AA132" s="1157">
        <v>9.9675187429999994</v>
      </c>
      <c r="AB132" s="1158"/>
      <c r="AC132" s="1158"/>
      <c r="AD132" s="1158"/>
      <c r="AE132" s="1159"/>
      <c r="AF132" s="1160">
        <v>9.7623802949999998</v>
      </c>
      <c r="AG132" s="1158"/>
      <c r="AH132" s="1158"/>
      <c r="AI132" s="1158"/>
      <c r="AJ132" s="1159"/>
      <c r="AK132" s="1160">
        <v>10.92663153</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506</v>
      </c>
      <c r="W133" s="1138"/>
      <c r="X133" s="1138"/>
      <c r="Y133" s="1138"/>
      <c r="Z133" s="1139"/>
      <c r="AA133" s="1140">
        <v>10.1</v>
      </c>
      <c r="AB133" s="1141"/>
      <c r="AC133" s="1141"/>
      <c r="AD133" s="1141"/>
      <c r="AE133" s="1142"/>
      <c r="AF133" s="1140">
        <v>9.6999999999999993</v>
      </c>
      <c r="AG133" s="1141"/>
      <c r="AH133" s="1141"/>
      <c r="AI133" s="1141"/>
      <c r="AJ133" s="1142"/>
      <c r="AK133" s="1140">
        <v>10.199999999999999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jHIy5PBOb70MT7kvHGwEGvirmO5eB0d6sRuixbVZCuI3X7cO1msn2p51PdX8jOeABK94W++86A9hKA3UQSCaQ==" saltValue="4uDBEzbUHyrY4qD5AG2ai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AxFZt2+OjIeZEYGSpYjdI8y+gS9Bws927hhXAWA3Kp9EiScw9nKbl2//E6N+leF1shO5bMWbu3T4twF02B4czA==" saltValue="yg55lCqCohzbr4wNLSG95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VFTpACzdfeJDG6cpUpTWrcicEL7ycGByxqYmaY8Ml2WRB+0wyjVILHPhnOfqDbIe+fmW011YmyGObkm+kar4g==" saltValue="IF5Ae9v6b5/OhfuCYFp4H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515</v>
      </c>
      <c r="AL9" s="1178"/>
      <c r="AM9" s="1178"/>
      <c r="AN9" s="1179"/>
      <c r="AO9" s="314">
        <v>5447171</v>
      </c>
      <c r="AP9" s="314">
        <v>61703</v>
      </c>
      <c r="AQ9" s="315">
        <v>63314</v>
      </c>
      <c r="AR9" s="316">
        <v>-2.5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516</v>
      </c>
      <c r="AL10" s="1178"/>
      <c r="AM10" s="1178"/>
      <c r="AN10" s="1179"/>
      <c r="AO10" s="317">
        <v>901555</v>
      </c>
      <c r="AP10" s="317">
        <v>10212</v>
      </c>
      <c r="AQ10" s="318">
        <v>6537</v>
      </c>
      <c r="AR10" s="319">
        <v>56.2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517</v>
      </c>
      <c r="AL11" s="1178"/>
      <c r="AM11" s="1178"/>
      <c r="AN11" s="1179"/>
      <c r="AO11" s="317">
        <v>408320</v>
      </c>
      <c r="AP11" s="317">
        <v>4625</v>
      </c>
      <c r="AQ11" s="318">
        <v>1199</v>
      </c>
      <c r="AR11" s="319">
        <v>285.7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518</v>
      </c>
      <c r="AL12" s="1178"/>
      <c r="AM12" s="1178"/>
      <c r="AN12" s="1179"/>
      <c r="AO12" s="317">
        <v>6486</v>
      </c>
      <c r="AP12" s="317">
        <v>73</v>
      </c>
      <c r="AQ12" s="318">
        <v>6</v>
      </c>
      <c r="AR12" s="319">
        <v>1116.7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519</v>
      </c>
      <c r="AL13" s="1178"/>
      <c r="AM13" s="1178"/>
      <c r="AN13" s="1179"/>
      <c r="AO13" s="317">
        <v>277423</v>
      </c>
      <c r="AP13" s="317">
        <v>3143</v>
      </c>
      <c r="AQ13" s="318">
        <v>2551</v>
      </c>
      <c r="AR13" s="319">
        <v>23.2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520</v>
      </c>
      <c r="AL14" s="1178"/>
      <c r="AM14" s="1178"/>
      <c r="AN14" s="1179"/>
      <c r="AO14" s="317">
        <v>122409</v>
      </c>
      <c r="AP14" s="317">
        <v>1387</v>
      </c>
      <c r="AQ14" s="318">
        <v>1371</v>
      </c>
      <c r="AR14" s="319">
        <v>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521</v>
      </c>
      <c r="AL15" s="1184"/>
      <c r="AM15" s="1184"/>
      <c r="AN15" s="1185"/>
      <c r="AO15" s="317">
        <v>-583271</v>
      </c>
      <c r="AP15" s="317">
        <v>-6607</v>
      </c>
      <c r="AQ15" s="318">
        <v>-3830</v>
      </c>
      <c r="AR15" s="319">
        <v>72.5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6580093</v>
      </c>
      <c r="AP16" s="317">
        <v>74537</v>
      </c>
      <c r="AQ16" s="318">
        <v>71148</v>
      </c>
      <c r="AR16" s="319">
        <v>4.8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526</v>
      </c>
      <c r="AL21" s="1187"/>
      <c r="AM21" s="1187"/>
      <c r="AN21" s="1188"/>
      <c r="AO21" s="330">
        <v>6.43</v>
      </c>
      <c r="AP21" s="331">
        <v>6.38</v>
      </c>
      <c r="AQ21" s="332">
        <v>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527</v>
      </c>
      <c r="AL22" s="1187"/>
      <c r="AM22" s="1187"/>
      <c r="AN22" s="1188"/>
      <c r="AO22" s="335">
        <v>101.1</v>
      </c>
      <c r="AP22" s="336">
        <v>98.2</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531</v>
      </c>
      <c r="AL32" s="1181"/>
      <c r="AM32" s="1181"/>
      <c r="AN32" s="1182"/>
      <c r="AO32" s="345">
        <v>3514354</v>
      </c>
      <c r="AP32" s="345">
        <v>39809</v>
      </c>
      <c r="AQ32" s="346">
        <v>34974</v>
      </c>
      <c r="AR32" s="347">
        <v>13.8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532</v>
      </c>
      <c r="AL33" s="1181"/>
      <c r="AM33" s="1181"/>
      <c r="AN33" s="1182"/>
      <c r="AO33" s="345" t="s">
        <v>533</v>
      </c>
      <c r="AP33" s="345" t="s">
        <v>533</v>
      </c>
      <c r="AQ33" s="346" t="s">
        <v>533</v>
      </c>
      <c r="AR33" s="347" t="s">
        <v>533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534</v>
      </c>
      <c r="AL34" s="1181"/>
      <c r="AM34" s="1181"/>
      <c r="AN34" s="1182"/>
      <c r="AO34" s="345" t="s">
        <v>533</v>
      </c>
      <c r="AP34" s="345" t="s">
        <v>533</v>
      </c>
      <c r="AQ34" s="346">
        <v>13</v>
      </c>
      <c r="AR34" s="347" t="s">
        <v>533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535</v>
      </c>
      <c r="AL35" s="1181"/>
      <c r="AM35" s="1181"/>
      <c r="AN35" s="1182"/>
      <c r="AO35" s="345">
        <v>424780</v>
      </c>
      <c r="AP35" s="345">
        <v>4812</v>
      </c>
      <c r="AQ35" s="346">
        <v>9202</v>
      </c>
      <c r="AR35" s="347">
        <v>-47.7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536</v>
      </c>
      <c r="AL36" s="1181"/>
      <c r="AM36" s="1181"/>
      <c r="AN36" s="1182"/>
      <c r="AO36" s="345">
        <v>280120</v>
      </c>
      <c r="AP36" s="345">
        <v>3173</v>
      </c>
      <c r="AQ36" s="346">
        <v>1932</v>
      </c>
      <c r="AR36" s="347">
        <v>64.2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537</v>
      </c>
      <c r="AL37" s="1181"/>
      <c r="AM37" s="1181"/>
      <c r="AN37" s="1182"/>
      <c r="AO37" s="345">
        <v>107569</v>
      </c>
      <c r="AP37" s="345">
        <v>1218</v>
      </c>
      <c r="AQ37" s="346">
        <v>1045</v>
      </c>
      <c r="AR37" s="347">
        <v>16.600000000000001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538</v>
      </c>
      <c r="AL38" s="1190"/>
      <c r="AM38" s="1190"/>
      <c r="AN38" s="1191"/>
      <c r="AO38" s="348">
        <v>426</v>
      </c>
      <c r="AP38" s="348">
        <v>5</v>
      </c>
      <c r="AQ38" s="349">
        <v>1</v>
      </c>
      <c r="AR38" s="337">
        <v>400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539</v>
      </c>
      <c r="AL39" s="1190"/>
      <c r="AM39" s="1190"/>
      <c r="AN39" s="1191"/>
      <c r="AO39" s="345">
        <v>-333515</v>
      </c>
      <c r="AP39" s="345">
        <v>-3778</v>
      </c>
      <c r="AQ39" s="346">
        <v>-6121</v>
      </c>
      <c r="AR39" s="347">
        <v>-38.299999999999997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540</v>
      </c>
      <c r="AL40" s="1181"/>
      <c r="AM40" s="1181"/>
      <c r="AN40" s="1182"/>
      <c r="AO40" s="345">
        <v>-2183253</v>
      </c>
      <c r="AP40" s="345">
        <v>-24731</v>
      </c>
      <c r="AQ40" s="346">
        <v>-29274</v>
      </c>
      <c r="AR40" s="347">
        <v>-15.5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296</v>
      </c>
      <c r="AL41" s="1193"/>
      <c r="AM41" s="1193"/>
      <c r="AN41" s="1194"/>
      <c r="AO41" s="345">
        <v>1810481</v>
      </c>
      <c r="AP41" s="345">
        <v>20508</v>
      </c>
      <c r="AQ41" s="346">
        <v>11772</v>
      </c>
      <c r="AR41" s="347">
        <v>74.2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510</v>
      </c>
      <c r="AN49" s="1197" t="s">
        <v>544</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2801702</v>
      </c>
      <c r="AN51" s="367">
        <v>30805</v>
      </c>
      <c r="AO51" s="368">
        <v>-11.6</v>
      </c>
      <c r="AP51" s="369">
        <v>44504</v>
      </c>
      <c r="AQ51" s="370">
        <v>-17.899999999999999</v>
      </c>
      <c r="AR51" s="371">
        <v>6.3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1105655</v>
      </c>
      <c r="AN52" s="375">
        <v>12157</v>
      </c>
      <c r="AO52" s="376">
        <v>-7.1</v>
      </c>
      <c r="AP52" s="377">
        <v>25876</v>
      </c>
      <c r="AQ52" s="378">
        <v>-12.9</v>
      </c>
      <c r="AR52" s="379">
        <v>5.8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3254174</v>
      </c>
      <c r="AN53" s="367">
        <v>35965</v>
      </c>
      <c r="AO53" s="368">
        <v>16.8</v>
      </c>
      <c r="AP53" s="369">
        <v>47820</v>
      </c>
      <c r="AQ53" s="370">
        <v>7.5</v>
      </c>
      <c r="AR53" s="371">
        <v>9.3000000000000007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1725568</v>
      </c>
      <c r="AN54" s="375">
        <v>19071</v>
      </c>
      <c r="AO54" s="376">
        <v>56.9</v>
      </c>
      <c r="AP54" s="377">
        <v>25855</v>
      </c>
      <c r="AQ54" s="378">
        <v>-0.1</v>
      </c>
      <c r="AR54" s="379">
        <v>57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2477935</v>
      </c>
      <c r="AN55" s="367">
        <v>27609</v>
      </c>
      <c r="AO55" s="368">
        <v>-23.2</v>
      </c>
      <c r="AP55" s="369">
        <v>41934</v>
      </c>
      <c r="AQ55" s="370">
        <v>-12.3</v>
      </c>
      <c r="AR55" s="371">
        <v>-10.9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1639756</v>
      </c>
      <c r="AN56" s="375">
        <v>18270</v>
      </c>
      <c r="AO56" s="376">
        <v>-4.2</v>
      </c>
      <c r="AP56" s="377">
        <v>23352</v>
      </c>
      <c r="AQ56" s="378">
        <v>-9.6999999999999993</v>
      </c>
      <c r="AR56" s="379">
        <v>5.5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4471109</v>
      </c>
      <c r="AN57" s="367">
        <v>50165</v>
      </c>
      <c r="AO57" s="368">
        <v>81.7</v>
      </c>
      <c r="AP57" s="369">
        <v>45588</v>
      </c>
      <c r="AQ57" s="370">
        <v>8.6999999999999993</v>
      </c>
      <c r="AR57" s="371">
        <v>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1388822</v>
      </c>
      <c r="AN58" s="375">
        <v>15582</v>
      </c>
      <c r="AO58" s="376">
        <v>-14.7</v>
      </c>
      <c r="AP58" s="377">
        <v>24150</v>
      </c>
      <c r="AQ58" s="378">
        <v>3.4</v>
      </c>
      <c r="AR58" s="379">
        <v>-18.100000000000001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4576887</v>
      </c>
      <c r="AN59" s="367">
        <v>51845</v>
      </c>
      <c r="AO59" s="368">
        <v>3.3</v>
      </c>
      <c r="AP59" s="369">
        <v>45483</v>
      </c>
      <c r="AQ59" s="370">
        <v>-0.2</v>
      </c>
      <c r="AR59" s="371">
        <v>3.5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2072521</v>
      </c>
      <c r="AN60" s="375">
        <v>23477</v>
      </c>
      <c r="AO60" s="376">
        <v>50.7</v>
      </c>
      <c r="AP60" s="377">
        <v>24241</v>
      </c>
      <c r="AQ60" s="378">
        <v>0.4</v>
      </c>
      <c r="AR60" s="379">
        <v>50.3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3516361</v>
      </c>
      <c r="AN61" s="382">
        <v>39278</v>
      </c>
      <c r="AO61" s="383">
        <v>13.4</v>
      </c>
      <c r="AP61" s="384">
        <v>45066</v>
      </c>
      <c r="AQ61" s="385">
        <v>-2.8</v>
      </c>
      <c r="AR61" s="371">
        <v>16.2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1586464</v>
      </c>
      <c r="AN62" s="375">
        <v>17711</v>
      </c>
      <c r="AO62" s="376">
        <v>16.3</v>
      </c>
      <c r="AP62" s="377">
        <v>24695</v>
      </c>
      <c r="AQ62" s="378">
        <v>-3.8</v>
      </c>
      <c r="AR62" s="379">
        <v>20.100000000000001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lzcDCAXIcN8mTv09hY910x5gxaPuIzvOvmfnmx0gcYnKjuisPLesU4mlGuYfAzgJuNYgam6jqAacz7810cvXA==" saltValue="sT0ubb+nqeVt41rOtecI7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DM7ITwpdqFEmc5aCPFYUsFvJPeOIfTnGnbaGUiQDkqQyZt/seA1tU9TJAw164kIZJNJRRmScuNxd+gfvTKLygw==" saltValue="Qu5KzuUSp/p1GEdSna3X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Rkv77f4PZ3wdjzDOZ7nk25WJnin3fENJYq0s5Gv6DcTQZ5qiu7x7N/4V9ERNiX4IIsM4XcDhalrguxWC+rPPIg==" saltValue="09Jy+PziHGWKsTTkUibD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26.26</v>
      </c>
      <c r="G47" s="12">
        <v>27.08</v>
      </c>
      <c r="H47" s="12">
        <v>27.56</v>
      </c>
      <c r="I47" s="12">
        <v>17.809999999999999</v>
      </c>
      <c r="J47" s="13">
        <v>14.64</v>
      </c>
    </row>
    <row r="48" spans="2:10" ht="57.75" customHeight="1" x14ac:dyDescent="0.15">
      <c r="B48" s="14"/>
      <c r="C48" s="1202" t="s">
        <v>4</v>
      </c>
      <c r="D48" s="1202"/>
      <c r="E48" s="1203"/>
      <c r="F48" s="15">
        <v>4.93</v>
      </c>
      <c r="G48" s="16">
        <v>2.88</v>
      </c>
      <c r="H48" s="16">
        <v>1.42</v>
      </c>
      <c r="I48" s="16">
        <v>8.59</v>
      </c>
      <c r="J48" s="17">
        <v>3.93</v>
      </c>
    </row>
    <row r="49" spans="2:10" ht="57.75" customHeight="1" thickBot="1" x14ac:dyDescent="0.2">
      <c r="B49" s="18"/>
      <c r="C49" s="1204" t="s">
        <v>5</v>
      </c>
      <c r="D49" s="1204"/>
      <c r="E49" s="1205"/>
      <c r="F49" s="19" t="s">
        <v>565</v>
      </c>
      <c r="G49" s="20" t="s">
        <v>566</v>
      </c>
      <c r="H49" s="20" t="s">
        <v>567</v>
      </c>
      <c r="I49" s="20" t="s">
        <v>568</v>
      </c>
      <c r="J49" s="21" t="s">
        <v>569</v>
      </c>
    </row>
    <row r="50" spans="2:10" ht="13.5" customHeight="1" x14ac:dyDescent="0.15"/>
  </sheetData>
  <sheetProtection algorithmName="SHA-512" hashValue="xVsKeB5tMrXYFe/EW9IIKXJ+Iwqw64HP7Z5lDrni5/2q17xE+RnzvcBAqNcRRC0/csRvc10K+0CkXKZBCrghXA==" saltValue="r/57aiZj2MADKsf/CbYy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2022-03-22T03:04:21Z</cp:lastPrinted>
  <dcterms:created xsi:type="dcterms:W3CDTF">2022-02-02T04:21:36Z</dcterms:created>
  <dcterms:modified xsi:type="dcterms:W3CDTF">2022-09-27T09:20:49Z</dcterms:modified>
  <cp:category/>
</cp:coreProperties>
</file>