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CO34" i="9"/>
  <c r="AM34" i="9"/>
  <c r="U34" i="9"/>
  <c r="U35" i="9" s="1"/>
  <c r="U36" i="9" s="1"/>
  <c r="U37"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alcChain>
</file>

<file path=xl/sharedStrings.xml><?xml version="1.0" encoding="utf-8"?>
<sst xmlns="http://schemas.openxmlformats.org/spreadsheetml/2006/main" count="947" uniqueCount="544">
  <si>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</si>
  <si>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</si>
  <si>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</si>
  <si>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</si>
  <si>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</si>
  <si>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</si>
  <si>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</si>
  <si>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</si>
  <si>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</si>
  <si>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</si>
  <si>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</si>
  <si>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</si>
  <si>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</si>
  <si>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</si>
  <si>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</si>
  <si>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</si>
  <si>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</si>
  <si>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</si>
  <si>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</si>
  <si>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</si>
  <si>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</si>
  <si>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</si>
  <si>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</si>
  <si>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</si>
  <si>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</si>
  <si>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</si>
  <si>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</si>
  <si>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</si>
  <si>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</si>
  <si>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</si>
  <si>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</si>
  <si>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</si>
  <si>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</si>
  <si>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</si>
  <si>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</si>
  <si>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</si>
  <si>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</si>
  <si>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</si>
  <si>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</si>
  <si>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</si>
  <si>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</si>
  <si>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</si>
  <si>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</si>
  <si>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</si>
  <si>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</si>
  <si>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</si>
  <si>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</si>
  <si>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</si>
  <si>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</si>
  <si>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</si>
  <si>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</si>
  <si>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</si>
  <si>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</si>
  <si>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</si>
  <si>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</si>
  <si>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</si>
  <si>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</si>
  <si>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</si>
  <si>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</si>
  <si>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</si>
  <si>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</si>
  <si>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</si>
  <si>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</si>
  <si>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</si>
  <si>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</si>
  <si>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</si>
  <si>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</si>
  <si>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</si>
  <si>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</si>
  <si>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</si>
  <si>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</si>
  <si>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</si>
  <si>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</si>
  <si>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</si>
  <si>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</si>
  <si>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</si>
  <si>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</si>
  <si>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</si>
  <si>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</si>
  <si>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</si>
  <si>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</si>
  <si>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</si>
  <si>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茂原市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</si>
  <si>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</si>
  <si>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</si>
  <si>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</si>
  <si>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</si>
  <si>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</si>
  <si>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</si>
  <si>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</si>
  <si>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</si>
  <si>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</si>
  <si>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</si>
  <si>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</si>
  <si>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</si>
  <si>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</si>
  <si>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</si>
  <si>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</si>
  <si>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</si>
  <si>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</si>
  <si>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</si>
  <si>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</si>
  <si>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</si>
  <si>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</si>
  <si>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</si>
  <si>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</si>
  <si>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</si>
  <si>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</si>
  <si>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</si>
  <si>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</si>
  <si>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</si>
  <si>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</si>
  <si>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</si>
  <si>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</si>
  <si>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</si>
  <si>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</si>
  <si>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</si>
  <si>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</si>
  <si>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</si>
  <si>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</si>
  <si>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</si>
  <si>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</si>
  <si>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</si>
  <si>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</si>
  <si>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</si>
  <si>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</si>
  <si>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</si>
  <si>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</si>
  <si>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</si>
  <si>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</si>
  <si>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</si>
  <si>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</si>
  <si>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</si>
  <si>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</si>
  <si>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</si>
  <si>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</si>
  <si>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</si>
  <si>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</si>
  <si>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</si>
  <si>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</si>
  <si>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</si>
  <si>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</si>
  <si>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</si>
  <si>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</si>
  <si>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</si>
  <si>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</si>
  <si>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</si>
  <si>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</si>
  <si>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</si>
  <si>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</si>
  <si>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</si>
  <si>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</si>
  <si>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</si>
  <si>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</si>
  <si>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</si>
  <si>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</si>
  <si>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</si>
  <si>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</si>
  <si>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</si>
  <si>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</si>
  <si>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</si>
  <si>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</si>
  <si>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</si>
  <si>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</si>
  <si>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</si>
  <si>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</si>
  <si>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</si>
  <si>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</si>
  <si>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</si>
  <si>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</si>
  <si>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</si>
  <si>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</si>
  <si>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</si>
  <si>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</si>
  <si>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</si>
  <si>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</si>
  <si>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</si>
  <si>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</si>
  <si>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</si>
  <si>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</si>
  <si>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</si>
  <si>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</si>
  <si>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</si>
  <si>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</si>
  <si>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</si>
  <si>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</si>
  <si>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</si>
  <si>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</si>
  <si>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</si>
  <si>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</si>
  <si>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</si>
  <si>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</si>
  <si>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</si>
  <si>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</si>
  <si>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</si>
  <si>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千葉県茂原市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</si>
  <si>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</si>
  <si>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</si>
  <si>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</si>
  <si>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</si>
  <si>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</si>
  <si>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</si>
  <si>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</si>
  <si>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</si>
  <si>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</si>
  <si>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</si>
  <si>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</si>
  <si>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</si>
  <si>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</si>
  <si>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</si>
  <si>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</si>
  <si>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</si>
  <si>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</si>
  <si>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</si>
  <si>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</si>
  <si>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</si>
  <si>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</si>
  <si>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</si>
  <si>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</si>
  <si>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</si>
  <si>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</si>
  <si>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</si>
  <si>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</si>
  <si>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</si>
  <si>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</si>
  <si>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</si>
  <si>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</si>
  <si>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</si>
  <si>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</si>
  <si>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</si>
  <si>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</si>
  <si>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</si>
  <si>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</si>
  <si>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</si>
  <si>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</si>
  <si>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</si>
  <si>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</si>
  <si>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</si>
  <si>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</si>
  <si>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</si>
  <si>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</si>
  <si>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</si>
  <si>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</si>
  <si>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</si>
  <si>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</si>
  <si>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</si>
  <si>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</si>
  <si>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</si>
  <si>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</si>
  <si>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</si>
  <si>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</si>
  <si>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</si>
  <si>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</si>
  <si>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</si>
  <si>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</si>
  <si>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</si>
  <si>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</si>
  <si>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</si>
  <si>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</si>
  <si>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</si>
  <si>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</si>
  <si>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</si>
  <si>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</si>
  <si>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</si>
  <si>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</si>
  <si>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</si>
  <si>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</si>
  <si>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</si>
  <si>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</si>
  <si>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</si>
  <si>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</si>
  <si>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</si>
  <si>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</si>
  <si>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</si>
  <si>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</si>
  <si>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</si>
  <si>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</si>
  <si>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</si>
  <si>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</si>
  <si>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</si>
  <si>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</si>
  <si>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</si>
  <si>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</si>
  <si>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</si>
  <si>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</si>
  <si>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</si>
  <si>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</si>
  <si>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</si>
  <si>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</si>
  <si>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</si>
  <si>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</si>
  <si>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</si>
  <si>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</si>
  <si>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</si>
  <si>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</si>
  <si>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</si>
  <si>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</si>
  <si>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</si>
  <si>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</si>
  <si>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</si>
  <si>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</si>
  <si>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</si>
  <si>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</si>
  <si>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</si>
  <si>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</si>
  <si>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</si>
  <si>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</si>
  <si>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</si>
  <si>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</si>
  <si>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</si>
  <si>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</si>
  <si>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</si>
  <si>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</si>
  <si>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</si>
  <si>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</si>
  <si>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</si>
  <si>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</si>
  <si>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</si>
  <si>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</si>
  <si>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</si>
  <si>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</si>
  <si>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</si>
  <si>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</si>
  <si>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</si>
  <si>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</si>
  <si>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</si>
  <si>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</si>
  <si>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</si>
  <si>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</si>
  <si>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</si>
  <si>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</si>
  <si>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</si>
  <si>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</si>
  <si>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</si>
  <si>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</si>
  <si>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</si>
  <si>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</si>
  <si>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</si>
  <si>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</si>
  <si>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</si>
  <si>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</si>
  <si>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</si>
  <si>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</si>
  <si>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</si>
  <si>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</si>
  <si>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千葉県茂原市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</si>
  <si>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</si>
  <si>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</si>
  <si>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</si>
  <si>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</si>
  <si>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</si>
  <si>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</si>
  <si>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</si>
  <si>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</si>
  <si>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</si>
  <si>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</si>
  <si>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</si>
  <si>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</si>
  <si>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</si>
  <si>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</si>
  <si>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</si>
  <si>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</si>
  <si>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</si>
  <si>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</si>
  <si>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</si>
  <si>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</si>
  <si>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</si>
  <si>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</si>
  <si>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</si>
  <si>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</si>
  <si>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</si>
  <si>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</si>
  <si>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</si>
  <si>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</si>
  <si>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</si>
  <si>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</si>
  <si>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</si>
  <si>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</si>
  <si>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</si>
  <si>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</si>
  <si>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</si>
  <si>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</si>
  <si>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駐車場事業会計</t>
    <phoneticPr fontId="5"/>
  </si>
  <si>
    <t>下水道事業会計</t>
    <phoneticPr fontId="5"/>
  </si>
  <si>
    <t>法非適用企業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</si>
  <si>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</si>
  <si>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</si>
  <si>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</si>
  <si>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</si>
  <si>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</si>
  <si>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</si>
  <si>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</si>
  <si>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</si>
  <si>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</si>
  <si>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</si>
  <si>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</si>
  <si>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</si>
  <si>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</si>
  <si>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</si>
  <si>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</si>
  <si>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</si>
  <si>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</si>
  <si>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</si>
  <si>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</si>
  <si>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</si>
  <si>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</si>
  <si>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</si>
  <si>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</si>
  <si>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</si>
  <si>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</si>
  <si>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</si>
  <si>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</si>
  <si>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</si>
  <si>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</si>
  <si>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</si>
  <si>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</si>
  <si>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</si>
  <si>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</si>
  <si>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</si>
  <si>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</si>
  <si>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</si>
  <si>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</si>
  <si>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</si>
  <si>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</si>
  <si>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</si>
  <si>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</si>
  <si>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</si>
  <si>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</si>
  <si>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</si>
  <si>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</si>
  <si>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</si>
  <si>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</si>
  <si>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</si>
  <si>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</si>
  <si>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</si>
  <si>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</si>
  <si>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</si>
  <si>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</si>
  <si>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</si>
  <si>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</si>
  <si>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</si>
  <si>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</si>
  <si>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</si>
  <si>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</si>
  <si>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</si>
  <si>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</si>
  <si>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</si>
  <si>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</si>
  <si>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</si>
  <si>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</si>
  <si>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</si>
  <si>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</si>
  <si>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</si>
  <si>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</si>
  <si>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</si>
  <si>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</si>
  <si>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</si>
  <si>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</si>
  <si>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</si>
  <si>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</si>
  <si>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</si>
  <si>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</si>
  <si>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</si>
  <si>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</si>
  <si>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</si>
  <si>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</si>
  <si>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</si>
  <si>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</si>
  <si>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</si>
  <si>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</si>
  <si>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</si>
  <si>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</si>
  <si>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</si>
  <si>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</si>
  <si>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</si>
  <si>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</si>
  <si>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</si>
  <si>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</si>
  <si>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</si>
  <si>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</si>
  <si>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</si>
  <si>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</si>
  <si>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</si>
  <si>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</si>
  <si>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</si>
  <si>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</si>
  <si>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</si>
  <si>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</si>
  <si>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</si>
  <si>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</si>
  <si>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</si>
  <si>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</si>
  <si>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</si>
  <si>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</si>
  <si>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</si>
  <si>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</si>
  <si>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</si>
  <si>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</si>
  <si>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</si>
  <si>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</si>
  <si>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</si>
  <si>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</si>
  <si>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</si>
  <si>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</si>
  <si>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</si>
  <si>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</si>
  <si>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</si>
  <si>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</si>
  <si>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</si>
  <si>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</si>
  <si>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</si>
  <si>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</si>
  <si>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</si>
  <si>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</si>
  <si>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</si>
  <si>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</si>
  <si>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</si>
  <si>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</si>
  <si>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国民健康保険事業会計</t>
  </si>
  <si>
    <t>一般会計</t>
  </si>
  <si>
    <t>下水道事業会計</t>
  </si>
  <si>
    <t>介護保険事業会計</t>
  </si>
  <si>
    <t>農業集落排水事業会計</t>
  </si>
  <si>
    <t>後期高齢者医療事業会計</t>
  </si>
  <si>
    <t>駐車場事業会計</t>
  </si>
  <si>
    <t>その他会計（赤字）</t>
  </si>
  <si>
    <t>その他会計（黒字）</t>
  </si>
  <si>
    <t>-</t>
    <phoneticPr fontId="2"/>
  </si>
  <si>
    <t>-</t>
    <phoneticPr fontId="2"/>
  </si>
  <si>
    <t>長生郡市広域市町村圏組合一般会計</t>
    <rPh sb="0" eb="2">
      <t>チョウセイ</t>
    </rPh>
    <rPh sb="2" eb="3">
      <t>グン</t>
    </rPh>
    <rPh sb="3" eb="4">
      <t>シ</t>
    </rPh>
    <rPh sb="4" eb="6">
      <t>コウイキ</t>
    </rPh>
    <rPh sb="6" eb="9">
      <t>シチョウソン</t>
    </rPh>
    <rPh sb="9" eb="10">
      <t>ケン</t>
    </rPh>
    <rPh sb="10" eb="12">
      <t>クミアイ</t>
    </rPh>
    <rPh sb="12" eb="14">
      <t>イッパン</t>
    </rPh>
    <rPh sb="14" eb="16">
      <t>カイケイ</t>
    </rPh>
    <phoneticPr fontId="2"/>
  </si>
  <si>
    <t>長生郡市広域市町村圏組合火葬場・斎場会計</t>
    <rPh sb="0" eb="2">
      <t>チョウセイ</t>
    </rPh>
    <rPh sb="2" eb="3">
      <t>グン</t>
    </rPh>
    <rPh sb="3" eb="4">
      <t>シ</t>
    </rPh>
    <rPh sb="4" eb="6">
      <t>コウイキ</t>
    </rPh>
    <rPh sb="6" eb="9">
      <t>シチョウソン</t>
    </rPh>
    <rPh sb="9" eb="10">
      <t>ケン</t>
    </rPh>
    <rPh sb="10" eb="12">
      <t>クミアイ</t>
    </rPh>
    <rPh sb="12" eb="14">
      <t>カソウ</t>
    </rPh>
    <rPh sb="14" eb="15">
      <t>ジョウ</t>
    </rPh>
    <rPh sb="16" eb="18">
      <t>サイジョウ</t>
    </rPh>
    <rPh sb="18" eb="19">
      <t>カイ</t>
    </rPh>
    <rPh sb="19" eb="20">
      <t>ケイ</t>
    </rPh>
    <phoneticPr fontId="2"/>
  </si>
  <si>
    <t>長生郡市広域市町村圏組合病院事業会計</t>
    <rPh sb="0" eb="2">
      <t>チョウセイ</t>
    </rPh>
    <rPh sb="2" eb="3">
      <t>グン</t>
    </rPh>
    <rPh sb="3" eb="4">
      <t>シ</t>
    </rPh>
    <rPh sb="4" eb="6">
      <t>コウイキ</t>
    </rPh>
    <rPh sb="6" eb="9">
      <t>シチョウソン</t>
    </rPh>
    <rPh sb="9" eb="10">
      <t>ケン</t>
    </rPh>
    <rPh sb="10" eb="12">
      <t>クミアイ</t>
    </rPh>
    <rPh sb="12" eb="14">
      <t>ビョウイン</t>
    </rPh>
    <rPh sb="14" eb="16">
      <t>ジギョウ</t>
    </rPh>
    <rPh sb="16" eb="17">
      <t>カイ</t>
    </rPh>
    <rPh sb="17" eb="18">
      <t>ケイ</t>
    </rPh>
    <phoneticPr fontId="2"/>
  </si>
  <si>
    <t>長生郡市広域市町村圏組合水道事業会計</t>
    <rPh sb="0" eb="2">
      <t>チョウセイ</t>
    </rPh>
    <rPh sb="2" eb="3">
      <t>グン</t>
    </rPh>
    <rPh sb="3" eb="4">
      <t>シ</t>
    </rPh>
    <rPh sb="4" eb="6">
      <t>コウイキ</t>
    </rPh>
    <rPh sb="6" eb="9">
      <t>シチョウソン</t>
    </rPh>
    <rPh sb="9" eb="10">
      <t>ケン</t>
    </rPh>
    <rPh sb="10" eb="12">
      <t>クミアイ</t>
    </rPh>
    <rPh sb="12" eb="14">
      <t>スイドウ</t>
    </rPh>
    <rPh sb="14" eb="16">
      <t>ジギョウ</t>
    </rPh>
    <rPh sb="16" eb="17">
      <t>カイ</t>
    </rPh>
    <rPh sb="17" eb="18">
      <t>ケイ</t>
    </rPh>
    <phoneticPr fontId="2"/>
  </si>
  <si>
    <t>九十九里地域水道企業団</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</si>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</sst>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28492</c:v>
                </c:pt>
                <c:pt idx="1">
                  <c:v>33163</c:v>
                </c:pt>
                <c:pt idx="2">
                  <c:v>11656</c:v>
                </c:pt>
                <c:pt idx="3">
                  <c:v>27662</c:v>
                </c:pt>
                <c:pt idx="4">
                  <c:v>45000</c:v>
                </c:pt>
              </c:numCache>
            </c:numRef>
          </c:val>
          <c:smooth val="0"/>
        </c:ser>
        <c:dLbls>
          <c:showLegendKey val="0"/>
          <c:showVal val="0"/>
          <c:showCatName val="0"/>
          <c:showSerName val="0"/>
          <c:showPercent val="0"/>
          <c:showBubbleSize val="0"/>
        </c:dLbls>
        <c:marker val="1"/>
        <c:smooth val="0"/>
        <c:axId val="107116032"/>
        <c:axId val="107117952"/>
      </c:lineChart>
      <c:catAx>
        <c:axId val="1071160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117952"/>
        <c:crosses val="autoZero"/>
        <c:auto val="1"/>
        <c:lblAlgn val="ctr"/>
        <c:lblOffset val="100"/>
        <c:tickLblSkip val="1"/>
        <c:tickMarkSkip val="1"/>
        <c:noMultiLvlLbl val="0"/>
      </c:catAx>
      <c:valAx>
        <c:axId val="1071179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116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6.36</c:v>
                </c:pt>
                <c:pt idx="1">
                  <c:v>6.6</c:v>
                </c:pt>
                <c:pt idx="2">
                  <c:v>6.04</c:v>
                </c:pt>
                <c:pt idx="3">
                  <c:v>6.49</c:v>
                </c:pt>
                <c:pt idx="4">
                  <c:v>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2.09</c:v>
                </c:pt>
                <c:pt idx="1">
                  <c:v>4.3499999999999996</c:v>
                </c:pt>
                <c:pt idx="2">
                  <c:v>9.42</c:v>
                </c:pt>
                <c:pt idx="3">
                  <c:v>15.09</c:v>
                </c:pt>
                <c:pt idx="4">
                  <c:v>18.739999999999998</c:v>
                </c:pt>
              </c:numCache>
            </c:numRef>
          </c:val>
        </c:ser>
        <c:dLbls>
          <c:showLegendKey val="0"/>
          <c:showVal val="0"/>
          <c:showCatName val="0"/>
          <c:showSerName val="0"/>
          <c:showPercent val="0"/>
          <c:showBubbleSize val="0"/>
        </c:dLbls>
        <c:gapWidth val="250"/>
        <c:overlap val="100"/>
        <c:axId val="107664896"/>
        <c:axId val="107666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5.48</c:v>
                </c:pt>
                <c:pt idx="1">
                  <c:v>2.42</c:v>
                </c:pt>
                <c:pt idx="2">
                  <c:v>4.4800000000000004</c:v>
                </c:pt>
                <c:pt idx="3">
                  <c:v>6.14</c:v>
                </c:pt>
                <c:pt idx="4">
                  <c:v>0.2</c:v>
                </c:pt>
              </c:numCache>
            </c:numRef>
          </c:val>
          <c:smooth val="0"/>
        </c:ser>
        <c:dLbls>
          <c:showLegendKey val="0"/>
          <c:showVal val="0"/>
          <c:showCatName val="0"/>
          <c:showSerName val="0"/>
          <c:showPercent val="0"/>
          <c:showBubbleSize val="0"/>
        </c:dLbls>
        <c:marker val="1"/>
        <c:smooth val="0"/>
        <c:axId val="107664896"/>
        <c:axId val="107666816"/>
      </c:lineChart>
      <c:catAx>
        <c:axId val="10766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666816"/>
        <c:crosses val="autoZero"/>
        <c:auto val="1"/>
        <c:lblAlgn val="ctr"/>
        <c:lblOffset val="100"/>
        <c:tickLblSkip val="1"/>
        <c:tickMarkSkip val="1"/>
        <c:noMultiLvlLbl val="0"/>
      </c:catAx>
      <c:valAx>
        <c:axId val="10766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6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0.08</c:v>
                </c:pt>
                <c:pt idx="2">
                  <c:v>#N/A</c:v>
                </c:pt>
                <c:pt idx="3">
                  <c:v>7.0000000000000007E-2</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0.05</c:v>
                </c:pt>
                <c:pt idx="6">
                  <c:v>#N/A</c:v>
                </c:pt>
                <c:pt idx="7">
                  <c:v>0.05</c:v>
                </c:pt>
                <c:pt idx="8">
                  <c:v>#N/A</c:v>
                </c:pt>
                <c:pt idx="9">
                  <c:v>0.04</c:v>
                </c:pt>
              </c:numCache>
            </c:numRef>
          </c:val>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0.16</c:v>
                </c:pt>
                <c:pt idx="2">
                  <c:v>#N/A</c:v>
                </c:pt>
                <c:pt idx="3">
                  <c:v>0.23</c:v>
                </c:pt>
                <c:pt idx="4">
                  <c:v>#N/A</c:v>
                </c:pt>
                <c:pt idx="5">
                  <c:v>0.05</c:v>
                </c:pt>
                <c:pt idx="6">
                  <c:v>#N/A</c:v>
                </c:pt>
                <c:pt idx="7">
                  <c:v>0.06</c:v>
                </c:pt>
                <c:pt idx="8">
                  <c:v>#N/A</c:v>
                </c:pt>
                <c:pt idx="9">
                  <c:v>0.09</c:v>
                </c:pt>
              </c:numCache>
            </c:numRef>
          </c:val>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7.0000000000000007E-2</c:v>
                </c:pt>
                <c:pt idx="4">
                  <c:v>#N/A</c:v>
                </c:pt>
                <c:pt idx="5">
                  <c:v>0.03</c:v>
                </c:pt>
                <c:pt idx="6">
                  <c:v>#N/A</c:v>
                </c:pt>
                <c:pt idx="7">
                  <c:v>0.03</c:v>
                </c:pt>
                <c:pt idx="8">
                  <c:v>#N/A</c:v>
                </c:pt>
                <c:pt idx="9">
                  <c:v>0.12</c:v>
                </c:pt>
              </c:numCache>
            </c:numRef>
          </c:val>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0.81</c:v>
                </c:pt>
                <c:pt idx="2">
                  <c:v>#N/A</c:v>
                </c:pt>
                <c:pt idx="3">
                  <c:v>1.26</c:v>
                </c:pt>
                <c:pt idx="4">
                  <c:v>#N/A</c:v>
                </c:pt>
                <c:pt idx="5">
                  <c:v>1.02</c:v>
                </c:pt>
                <c:pt idx="6">
                  <c:v>#N/A</c:v>
                </c:pt>
                <c:pt idx="7">
                  <c:v>1.23</c:v>
                </c:pt>
                <c:pt idx="8">
                  <c:v>#N/A</c:v>
                </c:pt>
                <c:pt idx="9">
                  <c:v>0.9</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1.04</c:v>
                </c:pt>
                <c:pt idx="2">
                  <c:v>#N/A</c:v>
                </c:pt>
                <c:pt idx="3">
                  <c:v>0.9</c:v>
                </c:pt>
                <c:pt idx="4">
                  <c:v>#N/A</c:v>
                </c:pt>
                <c:pt idx="5">
                  <c:v>0.75</c:v>
                </c:pt>
                <c:pt idx="6">
                  <c:v>#N/A</c:v>
                </c:pt>
                <c:pt idx="7">
                  <c:v>1.1200000000000001</c:v>
                </c:pt>
                <c:pt idx="8">
                  <c:v>#N/A</c:v>
                </c:pt>
                <c:pt idx="9">
                  <c:v>0.96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6.35</c:v>
                </c:pt>
                <c:pt idx="2">
                  <c:v>#N/A</c:v>
                </c:pt>
                <c:pt idx="3">
                  <c:v>6.6</c:v>
                </c:pt>
                <c:pt idx="4">
                  <c:v>#N/A</c:v>
                </c:pt>
                <c:pt idx="5">
                  <c:v>6.04</c:v>
                </c:pt>
                <c:pt idx="6">
                  <c:v>#N/A</c:v>
                </c:pt>
                <c:pt idx="7">
                  <c:v>6.49</c:v>
                </c:pt>
                <c:pt idx="8">
                  <c:v>#N/A</c:v>
                </c:pt>
                <c:pt idx="9">
                  <c:v>5.8</c:v>
                </c:pt>
              </c:numCache>
            </c:numRef>
          </c:val>
        </c:ser>
        <c:ser>
          <c:idx val="9"/>
          <c:order val="9"/>
          <c:tx>
            <c:strRef>
              <c:f>データシート!$A$36</c:f>
              <c:strCache>
                <c:ptCount val="1"/>
                <c:pt idx="0">
                  <c:v>国民健康保険事業会計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3.67</c:v>
                </c:pt>
                <c:pt idx="2">
                  <c:v>#N/A</c:v>
                </c:pt>
                <c:pt idx="3">
                  <c:v>4.59</c:v>
                </c:pt>
                <c:pt idx="4">
                  <c:v>#N/A</c:v>
                </c:pt>
                <c:pt idx="5">
                  <c:v>5.84</c:v>
                </c:pt>
                <c:pt idx="6">
                  <c:v>#N/A</c:v>
                </c:pt>
                <c:pt idx="7">
                  <c:v>5.78</c:v>
                </c:pt>
                <c:pt idx="8">
                  <c:v>#N/A</c:v>
                </c:pt>
                <c:pt idx="9">
                  <c:v>5.94</c:v>
                </c:pt>
              </c:numCache>
            </c:numRef>
          </c:val>
        </c:ser>
        <c:dLbls>
          <c:showLegendKey val="0"/>
          <c:showVal val="0"/>
          <c:showCatName val="0"/>
          <c:showSerName val="0"/>
          <c:showPercent val="0"/>
          <c:showBubbleSize val="0"/>
        </c:dLbls>
        <c:gapWidth val="150"/>
        <c:overlap val="100"/>
        <c:axId val="107970560"/>
        <c:axId val="107972096"/>
      </c:barChart>
      <c:catAx>
        <c:axId val="10797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972096"/>
        <c:crosses val="autoZero"/>
        <c:auto val="1"/>
        <c:lblAlgn val="ctr"/>
        <c:lblOffset val="100"/>
        <c:tickLblSkip val="1"/>
        <c:tickMarkSkip val="1"/>
        <c:noMultiLvlLbl val="0"/>
      </c:catAx>
      <c:valAx>
        <c:axId val="107972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70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2606</c:v>
                </c:pt>
                <c:pt idx="5">
                  <c:v>2577</c:v>
                </c:pt>
                <c:pt idx="8">
                  <c:v>2593</c:v>
                </c:pt>
                <c:pt idx="11">
                  <c:v>2628</c:v>
                </c:pt>
                <c:pt idx="14">
                  <c:v>2670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987</c:v>
                </c:pt>
                <c:pt idx="3">
                  <c:v>1440</c:v>
                </c:pt>
                <c:pt idx="6">
                  <c:v>155</c:v>
                </c:pt>
                <c:pt idx="9">
                  <c:v>9</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857</c:v>
                </c:pt>
                <c:pt idx="3">
                  <c:v>688</c:v>
                </c:pt>
                <c:pt idx="6">
                  <c:v>567</c:v>
                </c:pt>
                <c:pt idx="9">
                  <c:v>442</c:v>
                </c:pt>
                <c:pt idx="12">
                  <c:v>303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468</c:v>
                </c:pt>
                <c:pt idx="3">
                  <c:v>467</c:v>
                </c:pt>
                <c:pt idx="6">
                  <c:v>420</c:v>
                </c:pt>
                <c:pt idx="9">
                  <c:v>408</c:v>
                </c:pt>
                <c:pt idx="12">
                  <c:v>418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3170</c:v>
                </c:pt>
                <c:pt idx="3">
                  <c:v>3126</c:v>
                </c:pt>
                <c:pt idx="6">
                  <c:v>3297</c:v>
                </c:pt>
                <c:pt idx="9">
                  <c:v>3578</c:v>
                </c:pt>
                <c:pt idx="12">
                  <c:v>3565</c:v>
                </c:pt>
              </c:numCache>
            </c:numRef>
          </c:val>
        </c:ser>
        <c:dLbls>
          <c:showLegendKey val="0"/>
          <c:showVal val="0"/>
          <c:showCatName val="0"/>
          <c:showSerName val="0"/>
          <c:showPercent val="0"/>
          <c:showBubbleSize val="0"/>
        </c:dLbls>
        <c:gapWidth val="100"/>
        <c:overlap val="100"/>
        <c:axId val="108059264"/>
        <c:axId val="108077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2876</c:v>
                </c:pt>
                <c:pt idx="2">
                  <c:v>#N/A</c:v>
                </c:pt>
                <c:pt idx="3">
                  <c:v>#N/A</c:v>
                </c:pt>
                <c:pt idx="4">
                  <c:v>3144</c:v>
                </c:pt>
                <c:pt idx="5">
                  <c:v>#N/A</c:v>
                </c:pt>
                <c:pt idx="6">
                  <c:v>#N/A</c:v>
                </c:pt>
                <c:pt idx="7">
                  <c:v>1846</c:v>
                </c:pt>
                <c:pt idx="8">
                  <c:v>#N/A</c:v>
                </c:pt>
                <c:pt idx="9">
                  <c:v>#N/A</c:v>
                </c:pt>
                <c:pt idx="10">
                  <c:v>1809</c:v>
                </c:pt>
                <c:pt idx="11">
                  <c:v>#N/A</c:v>
                </c:pt>
                <c:pt idx="12">
                  <c:v>#N/A</c:v>
                </c:pt>
                <c:pt idx="13">
                  <c:v>1622</c:v>
                </c:pt>
                <c:pt idx="14">
                  <c:v>#N/A</c:v>
                </c:pt>
              </c:numCache>
            </c:numRef>
          </c:val>
          <c:smooth val="0"/>
        </c:ser>
        <c:dLbls>
          <c:showLegendKey val="0"/>
          <c:showVal val="0"/>
          <c:showCatName val="0"/>
          <c:showSerName val="0"/>
          <c:showPercent val="0"/>
          <c:showBubbleSize val="0"/>
        </c:dLbls>
        <c:marker val="1"/>
        <c:smooth val="0"/>
        <c:axId val="108059264"/>
        <c:axId val="108077824"/>
      </c:lineChart>
      <c:catAx>
        <c:axId val="10805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077824"/>
        <c:crosses val="autoZero"/>
        <c:auto val="1"/>
        <c:lblAlgn val="ctr"/>
        <c:lblOffset val="100"/>
        <c:tickLblSkip val="1"/>
        <c:tickMarkSkip val="1"/>
        <c:noMultiLvlLbl val="0"/>
      </c:catAx>
      <c:valAx>
        <c:axId val="108077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5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23697</c:v>
                </c:pt>
                <c:pt idx="5">
                  <c:v>23980</c:v>
                </c:pt>
                <c:pt idx="8">
                  <c:v>24708</c:v>
                </c:pt>
                <c:pt idx="11">
                  <c:v>26540</c:v>
                </c:pt>
                <c:pt idx="14">
                  <c:v>26662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3988</c:v>
                </c:pt>
                <c:pt idx="5">
                  <c:v>4066</c:v>
                </c:pt>
                <c:pt idx="8">
                  <c:v>1740</c:v>
                </c:pt>
                <c:pt idx="11">
                  <c:v>1942</c:v>
                </c:pt>
                <c:pt idx="14">
                  <c:v>2038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1455</c:v>
                </c:pt>
                <c:pt idx="5">
                  <c:v>1806</c:v>
                </c:pt>
                <c:pt idx="8">
                  <c:v>2834</c:v>
                </c:pt>
                <c:pt idx="11">
                  <c:v>4141</c:v>
                </c:pt>
                <c:pt idx="14">
                  <c:v>4857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283</c:v>
                </c:pt>
                <c:pt idx="6">
                  <c:v>1</c:v>
                </c:pt>
                <c:pt idx="9">
                  <c:v>9</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8279</c:v>
                </c:pt>
                <c:pt idx="3">
                  <c:v>8079</c:v>
                </c:pt>
                <c:pt idx="6">
                  <c:v>8004</c:v>
                </c:pt>
                <c:pt idx="9">
                  <c:v>7714</c:v>
                </c:pt>
                <c:pt idx="12">
                  <c:v>8464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4136</c:v>
                </c:pt>
                <c:pt idx="3">
                  <c:v>3439</c:v>
                </c:pt>
                <c:pt idx="6">
                  <c:v>3051</c:v>
                </c:pt>
                <c:pt idx="9">
                  <c:v>2849</c:v>
                </c:pt>
                <c:pt idx="12">
                  <c:v>2328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5719</c:v>
                </c:pt>
                <c:pt idx="3">
                  <c:v>5411</c:v>
                </c:pt>
                <c:pt idx="6">
                  <c:v>4942</c:v>
                </c:pt>
                <c:pt idx="9">
                  <c:v>4767</c:v>
                </c:pt>
                <c:pt idx="12">
                  <c:v>4641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14040</c:v>
                </c:pt>
                <c:pt idx="3">
                  <c:v>12838</c:v>
                </c:pt>
                <c:pt idx="6">
                  <c:v>16</c:v>
                </c:pt>
                <c:pt idx="9">
                  <c:v>7</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27386</c:v>
                </c:pt>
                <c:pt idx="3">
                  <c:v>27099</c:v>
                </c:pt>
                <c:pt idx="6">
                  <c:v>39484</c:v>
                </c:pt>
                <c:pt idx="9">
                  <c:v>39630</c:v>
                </c:pt>
                <c:pt idx="12">
                  <c:v>40241</c:v>
                </c:pt>
              </c:numCache>
            </c:numRef>
          </c:val>
        </c:ser>
        <c:dLbls>
          <c:showLegendKey val="0"/>
          <c:showVal val="0"/>
          <c:showCatName val="0"/>
          <c:showSerName val="0"/>
          <c:showPercent val="0"/>
          <c:showBubbleSize val="0"/>
        </c:dLbls>
        <c:gapWidth val="100"/>
        <c:overlap val="100"/>
        <c:axId val="107731200"/>
        <c:axId val="107737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30419</c:v>
                </c:pt>
                <c:pt idx="2">
                  <c:v>#N/A</c:v>
                </c:pt>
                <c:pt idx="3">
                  <c:v>#N/A</c:v>
                </c:pt>
                <c:pt idx="4">
                  <c:v>27297</c:v>
                </c:pt>
                <c:pt idx="5">
                  <c:v>#N/A</c:v>
                </c:pt>
                <c:pt idx="6">
                  <c:v>#N/A</c:v>
                </c:pt>
                <c:pt idx="7">
                  <c:v>26215</c:v>
                </c:pt>
                <c:pt idx="8">
                  <c:v>#N/A</c:v>
                </c:pt>
                <c:pt idx="9">
                  <c:v>#N/A</c:v>
                </c:pt>
                <c:pt idx="10">
                  <c:v>22352</c:v>
                </c:pt>
                <c:pt idx="11">
                  <c:v>#N/A</c:v>
                </c:pt>
                <c:pt idx="12">
                  <c:v>#N/A</c:v>
                </c:pt>
                <c:pt idx="13">
                  <c:v>22117</c:v>
                </c:pt>
                <c:pt idx="14">
                  <c:v>#N/A</c:v>
                </c:pt>
              </c:numCache>
            </c:numRef>
          </c:val>
          <c:smooth val="0"/>
        </c:ser>
        <c:dLbls>
          <c:showLegendKey val="0"/>
          <c:showVal val="0"/>
          <c:showCatName val="0"/>
          <c:showSerName val="0"/>
          <c:showPercent val="0"/>
          <c:showBubbleSize val="0"/>
        </c:dLbls>
        <c:marker val="1"/>
        <c:smooth val="0"/>
        <c:axId val="107731200"/>
        <c:axId val="107737472"/>
      </c:lineChart>
      <c:catAx>
        <c:axId val="10773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737472"/>
        <c:crosses val="autoZero"/>
        <c:auto val="1"/>
        <c:lblAlgn val="ctr"/>
        <c:lblOffset val="100"/>
        <c:tickLblSkip val="1"/>
        <c:tickMarkSkip val="1"/>
        <c:noMultiLvlLbl val="0"/>
      </c:catAx>
      <c:valAx>
        <c:axId val="10773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3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千葉県茂原市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91,855
90,806
99.92
30,562,369
29,342,125
1,045,475
18,012,907
40,240,921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140.6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個人市民税所得割の減、たばこ税の減等があったものの、大手企業の設備投資に伴う固定資産税の償却資産の増、家屋の新増築による固定資産税の家屋の増等により市税が増加したことから、前年度に比べ</a:t>
          </a:r>
          <a:r>
            <a:rPr kumimoji="1" lang="en-US" altLang="ja-JP" sz="1300">
              <a:latin typeface="ＭＳ Ｐゴシック"/>
            </a:rPr>
            <a:t>0.01</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昨年度に続き、類似団体平均を上回っているものの、扶助費の増加に加え、公共施設や道路橋梁等の社会基盤の老朽化対策等に対応していく必要があるため、財源に余裕があるわけではない。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74385</xdr:rowOff>
    </xdr:from>
    <xdr:to>
      <xdr:col>7</xdr:col>
      <xdr:colOff>152400</xdr:colOff>
      <xdr:row>39</xdr:row>
      <xdr:rowOff>91622</xdr:rowOff>
    </xdr:to>
    <xdr:cxnSp macro="">
      <xdr:nvCxnSpPr>
        <xdr:cNvPr id="69" name="直線コネクタ 68"/>
        <xdr:cNvCxnSpPr/>
      </xdr:nvCxnSpPr>
      <xdr:spPr>
        <a:xfrm flipV="1">
          <a:off x="4114800" y="67609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91622</xdr:rowOff>
    </xdr:to>
    <xdr:cxnSp macro="">
      <xdr:nvCxnSpPr>
        <xdr:cNvPr id="72" name="直線コネクタ 71"/>
        <xdr:cNvCxnSpPr/>
      </xdr:nvCxnSpPr>
      <xdr:spPr>
        <a:xfrm>
          <a:off x="3225800" y="67437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5443</xdr:rowOff>
    </xdr:from>
    <xdr:to>
      <xdr:col>4</xdr:col>
      <xdr:colOff>482600</xdr:colOff>
      <xdr:row>39</xdr:row>
      <xdr:rowOff>57150</xdr:rowOff>
    </xdr:to>
    <xdr:cxnSp macro="">
      <xdr:nvCxnSpPr>
        <xdr:cNvPr id="75" name="直線コネクタ 74"/>
        <xdr:cNvCxnSpPr/>
      </xdr:nvCxnSpPr>
      <xdr:spPr>
        <a:xfrm>
          <a:off x="2336800" y="66919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125185</xdr:rowOff>
    </xdr:from>
    <xdr:to>
      <xdr:col>3</xdr:col>
      <xdr:colOff>279400</xdr:colOff>
      <xdr:row>39</xdr:row>
      <xdr:rowOff>5443</xdr:rowOff>
    </xdr:to>
    <xdr:cxnSp macro="">
      <xdr:nvCxnSpPr>
        <xdr:cNvPr id="78" name="直線コネクタ 77"/>
        <xdr:cNvCxnSpPr/>
      </xdr:nvCxnSpPr>
      <xdr:spPr>
        <a:xfrm>
          <a:off x="1447800" y="66402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23585</xdr:rowOff>
    </xdr:from>
    <xdr:to>
      <xdr:col>7</xdr:col>
      <xdr:colOff>203200</xdr:colOff>
      <xdr:row>39</xdr:row>
      <xdr:rowOff>125185</xdr:rowOff>
    </xdr:to>
    <xdr:sp macro="" textlink="">
      <xdr:nvSpPr>
        <xdr:cNvPr id="88" name="円/楕円 87"/>
        <xdr:cNvSpPr/>
      </xdr:nvSpPr>
      <xdr:spPr>
        <a:xfrm>
          <a:off x="49022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40112</xdr:rowOff>
    </xdr:from>
    <xdr:ext cx="762000" cy="259045"/>
    <xdr:sp macro="" textlink="">
      <xdr:nvSpPr>
        <xdr:cNvPr id="89" name="財政力該当値テキスト"/>
        <xdr:cNvSpPr txBox="1"/>
      </xdr:nvSpPr>
      <xdr:spPr>
        <a:xfrm>
          <a:off x="5041900" y="655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40822</xdr:rowOff>
    </xdr:from>
    <xdr:to>
      <xdr:col>6</xdr:col>
      <xdr:colOff>50800</xdr:colOff>
      <xdr:row>39</xdr:row>
      <xdr:rowOff>142422</xdr:rowOff>
    </xdr:to>
    <xdr:sp macro="" textlink="">
      <xdr:nvSpPr>
        <xdr:cNvPr id="90" name="円/楕円 89"/>
        <xdr:cNvSpPr/>
      </xdr:nvSpPr>
      <xdr:spPr>
        <a:xfrm>
          <a:off x="4064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152599</xdr:rowOff>
    </xdr:from>
    <xdr:ext cx="736600" cy="259045"/>
    <xdr:sp macro="" textlink="">
      <xdr:nvSpPr>
        <xdr:cNvPr id="91" name="テキスト ボックス 90"/>
        <xdr:cNvSpPr txBox="1"/>
      </xdr:nvSpPr>
      <xdr:spPr>
        <a:xfrm>
          <a:off x="3733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92" name="円/楕円 91"/>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3" name="テキスト ボックス 92"/>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126093</xdr:rowOff>
    </xdr:from>
    <xdr:to>
      <xdr:col>3</xdr:col>
      <xdr:colOff>330200</xdr:colOff>
      <xdr:row>39</xdr:row>
      <xdr:rowOff>56243</xdr:rowOff>
    </xdr:to>
    <xdr:sp macro="" textlink="">
      <xdr:nvSpPr>
        <xdr:cNvPr id="94" name="円/楕円 93"/>
        <xdr:cNvSpPr/>
      </xdr:nvSpPr>
      <xdr:spPr>
        <a:xfrm>
          <a:off x="2286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66420</xdr:rowOff>
    </xdr:from>
    <xdr:ext cx="762000" cy="259045"/>
    <xdr:sp macro="" textlink="">
      <xdr:nvSpPr>
        <xdr:cNvPr id="95" name="テキスト ボックス 94"/>
        <xdr:cNvSpPr txBox="1"/>
      </xdr:nvSpPr>
      <xdr:spPr>
        <a:xfrm>
          <a:off x="1955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74385</xdr:rowOff>
    </xdr:from>
    <xdr:to>
      <xdr:col>2</xdr:col>
      <xdr:colOff>127000</xdr:colOff>
      <xdr:row>39</xdr:row>
      <xdr:rowOff>4535</xdr:rowOff>
    </xdr:to>
    <xdr:sp macro="" textlink="">
      <xdr:nvSpPr>
        <xdr:cNvPr id="96" name="円/楕円 95"/>
        <xdr:cNvSpPr/>
      </xdr:nvSpPr>
      <xdr:spPr>
        <a:xfrm>
          <a:off x="1397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14713</xdr:rowOff>
    </xdr:from>
    <xdr:ext cx="762000" cy="259045"/>
    <xdr:sp macro="" textlink="">
      <xdr:nvSpPr>
        <xdr:cNvPr id="97" name="テキスト ボックス 96"/>
        <xdr:cNvSpPr txBox="1"/>
      </xdr:nvSpPr>
      <xdr:spPr>
        <a:xfrm>
          <a:off x="1066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や公債費に係るものが減少した一方で、特別会計への繰出金や人件費が増加したことにより経常経費充当一般財源は増加した。また、地方交付税や自動車取得税交付金が減少したものの、市税や地方消費税交付金が増加したことから経常一般財源も増加した。</a:t>
          </a:r>
          <a:endParaRPr kumimoji="1" lang="en-US" altLang="ja-JP" sz="1300">
            <a:latin typeface="ＭＳ Ｐゴシック"/>
          </a:endParaRPr>
        </a:p>
        <a:p>
          <a:r>
            <a:rPr kumimoji="1" lang="ja-JP" altLang="en-US" sz="1300">
              <a:latin typeface="ＭＳ Ｐゴシック"/>
            </a:rPr>
            <a:t>財政健全化計画に基づく人件費の独自削減や物件費の削減等に加え、市税が大幅に伸びたことから</a:t>
          </a:r>
          <a:r>
            <a:rPr kumimoji="1" lang="ja-JP" altLang="ja-JP" sz="1300">
              <a:solidFill>
                <a:schemeClr val="dk1"/>
              </a:solidFill>
              <a:latin typeface="+mn-lt"/>
              <a:ea typeface="+mn-ea"/>
              <a:cs typeface="+mn-cs"/>
            </a:rPr>
            <a:t>経常収支比率は</a:t>
          </a:r>
          <a:r>
            <a:rPr kumimoji="1" lang="ja-JP" altLang="en-US" sz="1300">
              <a:latin typeface="ＭＳ Ｐゴシック"/>
            </a:rPr>
            <a:t>前年度に比べ</a:t>
          </a:r>
          <a:r>
            <a:rPr kumimoji="1" lang="en-US" altLang="ja-JP" sz="1300">
              <a:latin typeface="ＭＳ Ｐゴシック"/>
            </a:rPr>
            <a:t>0.6</a:t>
          </a:r>
          <a:r>
            <a:rPr kumimoji="1" lang="ja-JP" altLang="en-US" sz="1300">
              <a:latin typeface="ＭＳ Ｐゴシック"/>
            </a:rPr>
            <a:t>ポイント改善しているものの、依然として類似団体平均を上回っているため、引き続き経常経費の抑制に努める。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157988</xdr:rowOff>
    </xdr:from>
    <xdr:to>
      <xdr:col>7</xdr:col>
      <xdr:colOff>152400</xdr:colOff>
      <xdr:row>62</xdr:row>
      <xdr:rowOff>15494</xdr:rowOff>
    </xdr:to>
    <xdr:cxnSp macro="">
      <xdr:nvCxnSpPr>
        <xdr:cNvPr id="130" name="直線コネクタ 129"/>
        <xdr:cNvCxnSpPr/>
      </xdr:nvCxnSpPr>
      <xdr:spPr>
        <a:xfrm flipV="1">
          <a:off x="4114800" y="1061643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162814</xdr:rowOff>
    </xdr:from>
    <xdr:to>
      <xdr:col>6</xdr:col>
      <xdr:colOff>0</xdr:colOff>
      <xdr:row>62</xdr:row>
      <xdr:rowOff>15494</xdr:rowOff>
    </xdr:to>
    <xdr:cxnSp macro="">
      <xdr:nvCxnSpPr>
        <xdr:cNvPr id="133" name="直線コネクタ 132"/>
        <xdr:cNvCxnSpPr/>
      </xdr:nvCxnSpPr>
      <xdr:spPr>
        <a:xfrm>
          <a:off x="3225800" y="1062126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162814</xdr:rowOff>
    </xdr:from>
    <xdr:to>
      <xdr:col>4</xdr:col>
      <xdr:colOff>482600</xdr:colOff>
      <xdr:row>61</xdr:row>
      <xdr:rowOff>162814</xdr:rowOff>
    </xdr:to>
    <xdr:cxnSp macro="">
      <xdr:nvCxnSpPr>
        <xdr:cNvPr id="136" name="直線コネクタ 135"/>
        <xdr:cNvCxnSpPr/>
      </xdr:nvCxnSpPr>
      <xdr:spPr>
        <a:xfrm>
          <a:off x="2336800" y="10621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150876</xdr:rowOff>
    </xdr:from>
    <xdr:to>
      <xdr:col>3</xdr:col>
      <xdr:colOff>279400</xdr:colOff>
      <xdr:row>61</xdr:row>
      <xdr:rowOff>162814</xdr:rowOff>
    </xdr:to>
    <xdr:cxnSp macro="">
      <xdr:nvCxnSpPr>
        <xdr:cNvPr id="139" name="直線コネクタ 138"/>
        <xdr:cNvCxnSpPr/>
      </xdr:nvCxnSpPr>
      <xdr:spPr>
        <a:xfrm>
          <a:off x="1447800" y="1043787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49" name="円/楕円 148"/>
        <xdr:cNvSpPr/>
      </xdr:nvSpPr>
      <xdr:spPr>
        <a:xfrm>
          <a:off x="4902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79265</xdr:rowOff>
    </xdr:from>
    <xdr:ext cx="762000" cy="259045"/>
    <xdr:sp macro="" textlink="">
      <xdr:nvSpPr>
        <xdr:cNvPr id="150" name="財政構造の弾力性該当値テキスト"/>
        <xdr:cNvSpPr txBox="1"/>
      </xdr:nvSpPr>
      <xdr:spPr>
        <a:xfrm>
          <a:off x="5041900" y="1053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136144</xdr:rowOff>
    </xdr:from>
    <xdr:to>
      <xdr:col>6</xdr:col>
      <xdr:colOff>50800</xdr:colOff>
      <xdr:row>62</xdr:row>
      <xdr:rowOff>66294</xdr:rowOff>
    </xdr:to>
    <xdr:sp macro="" textlink="">
      <xdr:nvSpPr>
        <xdr:cNvPr id="151" name="円/楕円 150"/>
        <xdr:cNvSpPr/>
      </xdr:nvSpPr>
      <xdr:spPr>
        <a:xfrm>
          <a:off x="4064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51071</xdr:rowOff>
    </xdr:from>
    <xdr:ext cx="736600" cy="259045"/>
    <xdr:sp macro="" textlink="">
      <xdr:nvSpPr>
        <xdr:cNvPr id="152" name="テキスト ボックス 151"/>
        <xdr:cNvSpPr txBox="1"/>
      </xdr:nvSpPr>
      <xdr:spPr>
        <a:xfrm>
          <a:off x="3733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112014</xdr:rowOff>
    </xdr:from>
    <xdr:to>
      <xdr:col>4</xdr:col>
      <xdr:colOff>533400</xdr:colOff>
      <xdr:row>62</xdr:row>
      <xdr:rowOff>42164</xdr:rowOff>
    </xdr:to>
    <xdr:sp macro="" textlink="">
      <xdr:nvSpPr>
        <xdr:cNvPr id="153" name="円/楕円 152"/>
        <xdr:cNvSpPr/>
      </xdr:nvSpPr>
      <xdr:spPr>
        <a:xfrm>
          <a:off x="3175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26941</xdr:rowOff>
    </xdr:from>
    <xdr:ext cx="762000" cy="259045"/>
    <xdr:sp macro="" textlink="">
      <xdr:nvSpPr>
        <xdr:cNvPr id="154" name="テキスト ボックス 153"/>
        <xdr:cNvSpPr txBox="1"/>
      </xdr:nvSpPr>
      <xdr:spPr>
        <a:xfrm>
          <a:off x="2844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112014</xdr:rowOff>
    </xdr:from>
    <xdr:to>
      <xdr:col>3</xdr:col>
      <xdr:colOff>330200</xdr:colOff>
      <xdr:row>62</xdr:row>
      <xdr:rowOff>42164</xdr:rowOff>
    </xdr:to>
    <xdr:sp macro="" textlink="">
      <xdr:nvSpPr>
        <xdr:cNvPr id="155" name="円/楕円 154"/>
        <xdr:cNvSpPr/>
      </xdr:nvSpPr>
      <xdr:spPr>
        <a:xfrm>
          <a:off x="2286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26941</xdr:rowOff>
    </xdr:from>
    <xdr:ext cx="762000" cy="259045"/>
    <xdr:sp macro="" textlink="">
      <xdr:nvSpPr>
        <xdr:cNvPr id="156" name="テキスト ボックス 155"/>
        <xdr:cNvSpPr txBox="1"/>
      </xdr:nvSpPr>
      <xdr:spPr>
        <a:xfrm>
          <a:off x="1955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100076</xdr:rowOff>
    </xdr:from>
    <xdr:to>
      <xdr:col>2</xdr:col>
      <xdr:colOff>127000</xdr:colOff>
      <xdr:row>61</xdr:row>
      <xdr:rowOff>30226</xdr:rowOff>
    </xdr:to>
    <xdr:sp macro="" textlink="">
      <xdr:nvSpPr>
        <xdr:cNvPr id="157" name="円/楕円 156"/>
        <xdr:cNvSpPr/>
      </xdr:nvSpPr>
      <xdr:spPr>
        <a:xfrm>
          <a:off x="1397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40403</xdr:rowOff>
    </xdr:from>
    <xdr:ext cx="762000" cy="259045"/>
    <xdr:sp macro="" textlink="">
      <xdr:nvSpPr>
        <xdr:cNvPr id="158" name="テキスト ボックス 157"/>
        <xdr:cNvSpPr txBox="1"/>
      </xdr:nvSpPr>
      <xdr:spPr>
        <a:xfrm>
          <a:off x="1066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ごみ処理や消防等の業務を一部事務組合で行っているため、類似団体平均を下回っている。（その分、補助費等の金額が大きくなっている。）</a:t>
          </a:r>
          <a:endParaRPr kumimoji="1" lang="en-US" altLang="ja-JP" sz="1300">
            <a:latin typeface="ＭＳ Ｐゴシック"/>
          </a:endParaRPr>
        </a:p>
        <a:p>
          <a:r>
            <a:rPr kumimoji="1" lang="ja-JP" altLang="en-US" sz="1300">
              <a:latin typeface="ＭＳ Ｐゴシック"/>
            </a:rPr>
            <a:t>今後も経費削減を目指すとともに、一部事務組合負担金の軽減についても協議を重ねていく。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73116</xdr:rowOff>
    </xdr:from>
    <xdr:to>
      <xdr:col>7</xdr:col>
      <xdr:colOff>152400</xdr:colOff>
      <xdr:row>81</xdr:row>
      <xdr:rowOff>81316</xdr:rowOff>
    </xdr:to>
    <xdr:cxnSp macro="">
      <xdr:nvCxnSpPr>
        <xdr:cNvPr id="192" name="直線コネクタ 191"/>
        <xdr:cNvCxnSpPr/>
      </xdr:nvCxnSpPr>
      <xdr:spPr>
        <a:xfrm>
          <a:off x="4114800" y="13960566"/>
          <a:ext cx="838200" cy="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78432</xdr:rowOff>
    </xdr:from>
    <xdr:ext cx="762000" cy="259045"/>
    <xdr:sp macro="" textlink="">
      <xdr:nvSpPr>
        <xdr:cNvPr id="193" name="人件費・物件費等の状況平均値テキスト"/>
        <xdr:cNvSpPr txBox="1"/>
      </xdr:nvSpPr>
      <xdr:spPr>
        <a:xfrm>
          <a:off x="5041900" y="1396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73116</xdr:rowOff>
    </xdr:from>
    <xdr:to>
      <xdr:col>6</xdr:col>
      <xdr:colOff>0</xdr:colOff>
      <xdr:row>81</xdr:row>
      <xdr:rowOff>81052</xdr:rowOff>
    </xdr:to>
    <xdr:cxnSp macro="">
      <xdr:nvCxnSpPr>
        <xdr:cNvPr id="195" name="直線コネクタ 194"/>
        <xdr:cNvCxnSpPr/>
      </xdr:nvCxnSpPr>
      <xdr:spPr>
        <a:xfrm flipV="1">
          <a:off x="3225800" y="13960566"/>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81052</xdr:rowOff>
    </xdr:from>
    <xdr:to>
      <xdr:col>4</xdr:col>
      <xdr:colOff>482600</xdr:colOff>
      <xdr:row>81</xdr:row>
      <xdr:rowOff>85052</xdr:rowOff>
    </xdr:to>
    <xdr:cxnSp macro="">
      <xdr:nvCxnSpPr>
        <xdr:cNvPr id="198" name="直線コネクタ 197"/>
        <xdr:cNvCxnSpPr/>
      </xdr:nvCxnSpPr>
      <xdr:spPr>
        <a:xfrm flipV="1">
          <a:off x="2336800" y="13968502"/>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74518</xdr:rowOff>
    </xdr:from>
    <xdr:to>
      <xdr:col>3</xdr:col>
      <xdr:colOff>279400</xdr:colOff>
      <xdr:row>81</xdr:row>
      <xdr:rowOff>85052</xdr:rowOff>
    </xdr:to>
    <xdr:cxnSp macro="">
      <xdr:nvCxnSpPr>
        <xdr:cNvPr id="201" name="直線コネクタ 200"/>
        <xdr:cNvCxnSpPr/>
      </xdr:nvCxnSpPr>
      <xdr:spPr>
        <a:xfrm>
          <a:off x="1447800" y="13961968"/>
          <a:ext cx="889000" cy="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30516</xdr:rowOff>
    </xdr:from>
    <xdr:to>
      <xdr:col>7</xdr:col>
      <xdr:colOff>203200</xdr:colOff>
      <xdr:row>81</xdr:row>
      <xdr:rowOff>132116</xdr:rowOff>
    </xdr:to>
    <xdr:sp macro="" textlink="">
      <xdr:nvSpPr>
        <xdr:cNvPr id="211" name="円/楕円 210"/>
        <xdr:cNvSpPr/>
      </xdr:nvSpPr>
      <xdr:spPr>
        <a:xfrm>
          <a:off x="4902200" y="1391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123243</xdr:rowOff>
    </xdr:from>
    <xdr:ext cx="762000" cy="259045"/>
    <xdr:sp macro="" textlink="">
      <xdr:nvSpPr>
        <xdr:cNvPr id="212" name="人件費・物件費等の状況該当値テキスト"/>
        <xdr:cNvSpPr txBox="1"/>
      </xdr:nvSpPr>
      <xdr:spPr>
        <a:xfrm>
          <a:off x="5041900" y="1383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83,597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22316</xdr:rowOff>
    </xdr:from>
    <xdr:to>
      <xdr:col>6</xdr:col>
      <xdr:colOff>50800</xdr:colOff>
      <xdr:row>81</xdr:row>
      <xdr:rowOff>123916</xdr:rowOff>
    </xdr:to>
    <xdr:sp macro="" textlink="">
      <xdr:nvSpPr>
        <xdr:cNvPr id="213" name="円/楕円 212"/>
        <xdr:cNvSpPr/>
      </xdr:nvSpPr>
      <xdr:spPr>
        <a:xfrm>
          <a:off x="4064000" y="139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134093</xdr:rowOff>
    </xdr:from>
    <xdr:ext cx="736600" cy="259045"/>
    <xdr:sp macro="" textlink="">
      <xdr:nvSpPr>
        <xdr:cNvPr id="214" name="テキスト ボックス 213"/>
        <xdr:cNvSpPr txBox="1"/>
      </xdr:nvSpPr>
      <xdr:spPr>
        <a:xfrm>
          <a:off x="3733800" y="13678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30252</xdr:rowOff>
    </xdr:from>
    <xdr:to>
      <xdr:col>4</xdr:col>
      <xdr:colOff>533400</xdr:colOff>
      <xdr:row>81</xdr:row>
      <xdr:rowOff>131852</xdr:rowOff>
    </xdr:to>
    <xdr:sp macro="" textlink="">
      <xdr:nvSpPr>
        <xdr:cNvPr id="215" name="円/楕円 214"/>
        <xdr:cNvSpPr/>
      </xdr:nvSpPr>
      <xdr:spPr>
        <a:xfrm>
          <a:off x="3175000" y="1391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142029</xdr:rowOff>
    </xdr:from>
    <xdr:ext cx="762000" cy="259045"/>
    <xdr:sp macro="" textlink="">
      <xdr:nvSpPr>
        <xdr:cNvPr id="216" name="テキスト ボックス 215"/>
        <xdr:cNvSpPr txBox="1"/>
      </xdr:nvSpPr>
      <xdr:spPr>
        <a:xfrm>
          <a:off x="2844800" y="136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83,466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34252</xdr:rowOff>
    </xdr:from>
    <xdr:to>
      <xdr:col>3</xdr:col>
      <xdr:colOff>330200</xdr:colOff>
      <xdr:row>81</xdr:row>
      <xdr:rowOff>135852</xdr:rowOff>
    </xdr:to>
    <xdr:sp macro="" textlink="">
      <xdr:nvSpPr>
        <xdr:cNvPr id="217" name="円/楕円 216"/>
        <xdr:cNvSpPr/>
      </xdr:nvSpPr>
      <xdr:spPr>
        <a:xfrm>
          <a:off x="2286000" y="1392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146029</xdr:rowOff>
    </xdr:from>
    <xdr:ext cx="762000" cy="259045"/>
    <xdr:sp macro="" textlink="">
      <xdr:nvSpPr>
        <xdr:cNvPr id="218" name="テキスト ボックス 217"/>
        <xdr:cNvSpPr txBox="1"/>
      </xdr:nvSpPr>
      <xdr:spPr>
        <a:xfrm>
          <a:off x="1955800" y="1369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85,455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23718</xdr:rowOff>
    </xdr:from>
    <xdr:to>
      <xdr:col>2</xdr:col>
      <xdr:colOff>127000</xdr:colOff>
      <xdr:row>81</xdr:row>
      <xdr:rowOff>125318</xdr:rowOff>
    </xdr:to>
    <xdr:sp macro="" textlink="">
      <xdr:nvSpPr>
        <xdr:cNvPr id="219" name="円/楕円 218"/>
        <xdr:cNvSpPr/>
      </xdr:nvSpPr>
      <xdr:spPr>
        <a:xfrm>
          <a:off x="1397000" y="1391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135495</xdr:rowOff>
    </xdr:from>
    <xdr:ext cx="762000" cy="259045"/>
    <xdr:sp macro="" textlink="">
      <xdr:nvSpPr>
        <xdr:cNvPr id="220" name="テキスト ボックス 219"/>
        <xdr:cNvSpPr txBox="1"/>
      </xdr:nvSpPr>
      <xdr:spPr>
        <a:xfrm>
          <a:off x="1066800" y="1368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職員給与の独自削減を実施し人件費の縮減に努めているが、類似団体平均を上回っている。</a:t>
          </a:r>
          <a:endParaRPr kumimoji="1" lang="en-US" altLang="ja-JP" sz="1300">
            <a:latin typeface="ＭＳ Ｐゴシック"/>
          </a:endParaRPr>
        </a:p>
        <a:p>
          <a:r>
            <a:rPr kumimoji="1" lang="ja-JP" altLang="en-US" sz="1300">
              <a:latin typeface="ＭＳ Ｐゴシック"/>
            </a:rPr>
            <a:t>今後もより一層の給与の適正化に努める。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86</xdr:row>
      <xdr:rowOff>143827</xdr:rowOff>
    </xdr:to>
    <xdr:cxnSp macro="">
      <xdr:nvCxnSpPr>
        <xdr:cNvPr id="245" name="直線コネクタ 244"/>
        <xdr:cNvCxnSpPr/>
      </xdr:nvCxnSpPr>
      <xdr:spPr>
        <a:xfrm flipV="1">
          <a:off x="17018000" y="13905230"/>
          <a:ext cx="0" cy="983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115904</xdr:rowOff>
    </xdr:from>
    <xdr:ext cx="762000" cy="259045"/>
    <xdr:sp macro="" textlink="">
      <xdr:nvSpPr>
        <xdr:cNvPr id="246" name="給与水準   （国との比較）最小値テキスト"/>
        <xdr:cNvSpPr txBox="1"/>
      </xdr:nvSpPr>
      <xdr:spPr>
        <a:xfrm>
          <a:off x="17106900" y="1486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86</xdr:row>
      <xdr:rowOff>143827</xdr:rowOff>
    </xdr:from>
    <xdr:to>
      <xdr:col>24</xdr:col>
      <xdr:colOff>647700</xdr:colOff>
      <xdr:row>86</xdr:row>
      <xdr:rowOff>143827</xdr:rowOff>
    </xdr:to>
    <xdr:cxnSp macro="">
      <xdr:nvCxnSpPr>
        <xdr:cNvPr id="247" name="直線コネクタ 246"/>
        <xdr:cNvCxnSpPr/>
      </xdr:nvCxnSpPr>
      <xdr:spPr>
        <a:xfrm>
          <a:off x="16929100" y="1488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48"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49" name="直線コネクタ 248"/>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73977</xdr:rowOff>
    </xdr:from>
    <xdr:to>
      <xdr:col>24</xdr:col>
      <xdr:colOff>558800</xdr:colOff>
      <xdr:row>85</xdr:row>
      <xdr:rowOff>80011</xdr:rowOff>
    </xdr:to>
    <xdr:cxnSp macro="">
      <xdr:nvCxnSpPr>
        <xdr:cNvPr id="250" name="直線コネクタ 249"/>
        <xdr:cNvCxnSpPr/>
      </xdr:nvCxnSpPr>
      <xdr:spPr>
        <a:xfrm>
          <a:off x="16179800" y="14647227"/>
          <a:ext cx="8382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1"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2" name="フローチャート : 判断 251"/>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73977</xdr:rowOff>
    </xdr:from>
    <xdr:to>
      <xdr:col>23</xdr:col>
      <xdr:colOff>406400</xdr:colOff>
      <xdr:row>88</xdr:row>
      <xdr:rowOff>84455</xdr:rowOff>
    </xdr:to>
    <xdr:cxnSp macro="">
      <xdr:nvCxnSpPr>
        <xdr:cNvPr id="253" name="直線コネクタ 252"/>
        <xdr:cNvCxnSpPr/>
      </xdr:nvCxnSpPr>
      <xdr:spPr>
        <a:xfrm flipV="1">
          <a:off x="15290800" y="14647227"/>
          <a:ext cx="889000" cy="5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37782</xdr:rowOff>
    </xdr:from>
    <xdr:to>
      <xdr:col>23</xdr:col>
      <xdr:colOff>457200</xdr:colOff>
      <xdr:row>84</xdr:row>
      <xdr:rowOff>139382</xdr:rowOff>
    </xdr:to>
    <xdr:sp macro="" textlink="">
      <xdr:nvSpPr>
        <xdr:cNvPr id="254" name="フローチャート : 判断 253"/>
        <xdr:cNvSpPr/>
      </xdr:nvSpPr>
      <xdr:spPr>
        <a:xfrm>
          <a:off x="16129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149559</xdr:rowOff>
    </xdr:from>
    <xdr:ext cx="736600" cy="259045"/>
    <xdr:sp macro="" textlink="">
      <xdr:nvSpPr>
        <xdr:cNvPr id="255" name="テキスト ボックス 254"/>
        <xdr:cNvSpPr txBox="1"/>
      </xdr:nvSpPr>
      <xdr:spPr>
        <a:xfrm>
          <a:off x="15798800" y="1420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84455</xdr:rowOff>
    </xdr:from>
    <xdr:to>
      <xdr:col>22</xdr:col>
      <xdr:colOff>203200</xdr:colOff>
      <xdr:row>88</xdr:row>
      <xdr:rowOff>102552</xdr:rowOff>
    </xdr:to>
    <xdr:cxnSp macro="">
      <xdr:nvCxnSpPr>
        <xdr:cNvPr id="256" name="直線コネクタ 255"/>
        <xdr:cNvCxnSpPr/>
      </xdr:nvCxnSpPr>
      <xdr:spPr>
        <a:xfrm flipV="1">
          <a:off x="14401800" y="1517205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57" name="フローチャート : 判断 256"/>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58" name="テキスト ボックス 257"/>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158432</xdr:rowOff>
    </xdr:from>
    <xdr:to>
      <xdr:col>21</xdr:col>
      <xdr:colOff>0</xdr:colOff>
      <xdr:row>88</xdr:row>
      <xdr:rowOff>102552</xdr:rowOff>
    </xdr:to>
    <xdr:cxnSp macro="">
      <xdr:nvCxnSpPr>
        <xdr:cNvPr id="259" name="直線コネクタ 258"/>
        <xdr:cNvCxnSpPr/>
      </xdr:nvCxnSpPr>
      <xdr:spPr>
        <a:xfrm>
          <a:off x="13512800" y="14731682"/>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0" name="フローチャート : 判断 259"/>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1" name="テキスト ボックス 260"/>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7620</xdr:rowOff>
    </xdr:from>
    <xdr:to>
      <xdr:col>19</xdr:col>
      <xdr:colOff>533400</xdr:colOff>
      <xdr:row>84</xdr:row>
      <xdr:rowOff>109220</xdr:rowOff>
    </xdr:to>
    <xdr:sp macro="" textlink="">
      <xdr:nvSpPr>
        <xdr:cNvPr id="262" name="フローチャート : 判断 261"/>
        <xdr:cNvSpPr/>
      </xdr:nvSpPr>
      <xdr:spPr>
        <a:xfrm>
          <a:off x="13462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119397</xdr:rowOff>
    </xdr:from>
    <xdr:ext cx="762000" cy="259045"/>
    <xdr:sp macro="" textlink="">
      <xdr:nvSpPr>
        <xdr:cNvPr id="263" name="テキスト ボックス 262"/>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69" name="円/楕円 268"/>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0"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23177</xdr:rowOff>
    </xdr:from>
    <xdr:to>
      <xdr:col>23</xdr:col>
      <xdr:colOff>457200</xdr:colOff>
      <xdr:row>85</xdr:row>
      <xdr:rowOff>124777</xdr:rowOff>
    </xdr:to>
    <xdr:sp macro="" textlink="">
      <xdr:nvSpPr>
        <xdr:cNvPr id="271" name="円/楕円 270"/>
        <xdr:cNvSpPr/>
      </xdr:nvSpPr>
      <xdr:spPr>
        <a:xfrm>
          <a:off x="16129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109554</xdr:rowOff>
    </xdr:from>
    <xdr:ext cx="736600" cy="259045"/>
    <xdr:sp macro="" textlink="">
      <xdr:nvSpPr>
        <xdr:cNvPr id="272" name="テキスト ボックス 271"/>
        <xdr:cNvSpPr txBox="1"/>
      </xdr:nvSpPr>
      <xdr:spPr>
        <a:xfrm>
          <a:off x="15798800" y="14682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33655</xdr:rowOff>
    </xdr:from>
    <xdr:to>
      <xdr:col>22</xdr:col>
      <xdr:colOff>254000</xdr:colOff>
      <xdr:row>88</xdr:row>
      <xdr:rowOff>135255</xdr:rowOff>
    </xdr:to>
    <xdr:sp macro="" textlink="">
      <xdr:nvSpPr>
        <xdr:cNvPr id="273" name="円/楕円 272"/>
        <xdr:cNvSpPr/>
      </xdr:nvSpPr>
      <xdr:spPr>
        <a:xfrm>
          <a:off x="15240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120032</xdr:rowOff>
    </xdr:from>
    <xdr:ext cx="762000" cy="259045"/>
    <xdr:sp macro="" textlink="">
      <xdr:nvSpPr>
        <xdr:cNvPr id="274" name="テキスト ボックス 273"/>
        <xdr:cNvSpPr txBox="1"/>
      </xdr:nvSpPr>
      <xdr:spPr>
        <a:xfrm>
          <a:off x="14909800" y="1520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51752</xdr:rowOff>
    </xdr:from>
    <xdr:to>
      <xdr:col>21</xdr:col>
      <xdr:colOff>50800</xdr:colOff>
      <xdr:row>88</xdr:row>
      <xdr:rowOff>153352</xdr:rowOff>
    </xdr:to>
    <xdr:sp macro="" textlink="">
      <xdr:nvSpPr>
        <xdr:cNvPr id="275" name="円/楕円 274"/>
        <xdr:cNvSpPr/>
      </xdr:nvSpPr>
      <xdr:spPr>
        <a:xfrm>
          <a:off x="14351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138129</xdr:rowOff>
    </xdr:from>
    <xdr:ext cx="762000" cy="259045"/>
    <xdr:sp macro="" textlink="">
      <xdr:nvSpPr>
        <xdr:cNvPr id="276" name="テキスト ボックス 275"/>
        <xdr:cNvSpPr txBox="1"/>
      </xdr:nvSpPr>
      <xdr:spPr>
        <a:xfrm>
          <a:off x="14020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107632</xdr:rowOff>
    </xdr:from>
    <xdr:to>
      <xdr:col>19</xdr:col>
      <xdr:colOff>533400</xdr:colOff>
      <xdr:row>86</xdr:row>
      <xdr:rowOff>37782</xdr:rowOff>
    </xdr:to>
    <xdr:sp macro="" textlink="">
      <xdr:nvSpPr>
        <xdr:cNvPr id="277" name="円/楕円 276"/>
        <xdr:cNvSpPr/>
      </xdr:nvSpPr>
      <xdr:spPr>
        <a:xfrm>
          <a:off x="134620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22559</xdr:rowOff>
    </xdr:from>
    <xdr:ext cx="762000" cy="259045"/>
    <xdr:sp macro="" textlink="">
      <xdr:nvSpPr>
        <xdr:cNvPr id="278" name="テキスト ボックス 277"/>
        <xdr:cNvSpPr txBox="1"/>
      </xdr:nvSpPr>
      <xdr:spPr>
        <a:xfrm>
          <a:off x="13131800" y="1476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職員の新規採用を抑制することにより、類似団体平均を下回っている。</a:t>
          </a:r>
          <a:endParaRPr kumimoji="1" lang="en-US" altLang="ja-JP" sz="1300">
            <a:latin typeface="ＭＳ Ｐゴシック"/>
          </a:endParaRPr>
        </a:p>
        <a:p>
          <a:r>
            <a:rPr kumimoji="1" lang="ja-JP" altLang="en-US" sz="1300">
              <a:latin typeface="ＭＳ Ｐゴシック"/>
            </a:rPr>
            <a:t>今後は、現状職員数程度を維持することとし、部門ごとの職員数についても適正な配置に努める。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0" name="直線コネクタ 309"/>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1"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2" name="直線コネクタ 311"/>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3"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4" name="直線コネクタ 313"/>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148590</xdr:rowOff>
    </xdr:from>
    <xdr:to>
      <xdr:col>24</xdr:col>
      <xdr:colOff>558800</xdr:colOff>
      <xdr:row>59</xdr:row>
      <xdr:rowOff>158931</xdr:rowOff>
    </xdr:to>
    <xdr:cxnSp macro="">
      <xdr:nvCxnSpPr>
        <xdr:cNvPr id="315" name="直線コネクタ 314"/>
        <xdr:cNvCxnSpPr/>
      </xdr:nvCxnSpPr>
      <xdr:spPr>
        <a:xfrm>
          <a:off x="16179800" y="1026414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16"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17" name="フローチャート : 判断 316"/>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148590</xdr:rowOff>
    </xdr:from>
    <xdr:to>
      <xdr:col>23</xdr:col>
      <xdr:colOff>406400</xdr:colOff>
      <xdr:row>59</xdr:row>
      <xdr:rowOff>154336</xdr:rowOff>
    </xdr:to>
    <xdr:cxnSp macro="">
      <xdr:nvCxnSpPr>
        <xdr:cNvPr id="318" name="直線コネクタ 317"/>
        <xdr:cNvCxnSpPr/>
      </xdr:nvCxnSpPr>
      <xdr:spPr>
        <a:xfrm flipV="1">
          <a:off x="15290800" y="10264140"/>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19" name="フローチャート : 判断 318"/>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0" name="テキスト ボックス 319"/>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154336</xdr:rowOff>
    </xdr:from>
    <xdr:to>
      <xdr:col>22</xdr:col>
      <xdr:colOff>203200</xdr:colOff>
      <xdr:row>59</xdr:row>
      <xdr:rowOff>161230</xdr:rowOff>
    </xdr:to>
    <xdr:cxnSp macro="">
      <xdr:nvCxnSpPr>
        <xdr:cNvPr id="321" name="直線コネクタ 320"/>
        <xdr:cNvCxnSpPr/>
      </xdr:nvCxnSpPr>
      <xdr:spPr>
        <a:xfrm flipV="1">
          <a:off x="14401800" y="1026988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2" name="フローチャート : 判断 321"/>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3" name="テキスト ボックス 322"/>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161230</xdr:rowOff>
    </xdr:from>
    <xdr:to>
      <xdr:col>21</xdr:col>
      <xdr:colOff>0</xdr:colOff>
      <xdr:row>59</xdr:row>
      <xdr:rowOff>165826</xdr:rowOff>
    </xdr:to>
    <xdr:cxnSp macro="">
      <xdr:nvCxnSpPr>
        <xdr:cNvPr id="324" name="直線コネクタ 323"/>
        <xdr:cNvCxnSpPr/>
      </xdr:nvCxnSpPr>
      <xdr:spPr>
        <a:xfrm flipV="1">
          <a:off x="13512800" y="1027678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5" name="フローチャート : 判断 324"/>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26" name="テキスト ボックス 325"/>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27" name="フローチャート : 判断 326"/>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28" name="テキスト ボックス 327"/>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108131</xdr:rowOff>
    </xdr:from>
    <xdr:to>
      <xdr:col>24</xdr:col>
      <xdr:colOff>609600</xdr:colOff>
      <xdr:row>60</xdr:row>
      <xdr:rowOff>38281</xdr:rowOff>
    </xdr:to>
    <xdr:sp macro="" textlink="">
      <xdr:nvSpPr>
        <xdr:cNvPr id="334" name="円/楕円 333"/>
        <xdr:cNvSpPr/>
      </xdr:nvSpPr>
      <xdr:spPr>
        <a:xfrm>
          <a:off x="169672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124658</xdr:rowOff>
    </xdr:from>
    <xdr:ext cx="762000" cy="259045"/>
    <xdr:sp macro="" textlink="">
      <xdr:nvSpPr>
        <xdr:cNvPr id="335" name="定員管理の状況該当値テキスト"/>
        <xdr:cNvSpPr txBox="1"/>
      </xdr:nvSpPr>
      <xdr:spPr>
        <a:xfrm>
          <a:off x="17106900" y="1006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97790</xdr:rowOff>
    </xdr:from>
    <xdr:to>
      <xdr:col>23</xdr:col>
      <xdr:colOff>457200</xdr:colOff>
      <xdr:row>60</xdr:row>
      <xdr:rowOff>27940</xdr:rowOff>
    </xdr:to>
    <xdr:sp macro="" textlink="">
      <xdr:nvSpPr>
        <xdr:cNvPr id="336" name="円/楕円 335"/>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38117</xdr:rowOff>
    </xdr:from>
    <xdr:ext cx="736600" cy="259045"/>
    <xdr:sp macro="" textlink="">
      <xdr:nvSpPr>
        <xdr:cNvPr id="337" name="テキスト ボックス 336"/>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103536</xdr:rowOff>
    </xdr:from>
    <xdr:to>
      <xdr:col>22</xdr:col>
      <xdr:colOff>254000</xdr:colOff>
      <xdr:row>60</xdr:row>
      <xdr:rowOff>33686</xdr:rowOff>
    </xdr:to>
    <xdr:sp macro="" textlink="">
      <xdr:nvSpPr>
        <xdr:cNvPr id="338" name="円/楕円 337"/>
        <xdr:cNvSpPr/>
      </xdr:nvSpPr>
      <xdr:spPr>
        <a:xfrm>
          <a:off x="15240000" y="10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43863</xdr:rowOff>
    </xdr:from>
    <xdr:ext cx="762000" cy="259045"/>
    <xdr:sp macro="" textlink="">
      <xdr:nvSpPr>
        <xdr:cNvPr id="339" name="テキスト ボックス 338"/>
        <xdr:cNvSpPr txBox="1"/>
      </xdr:nvSpPr>
      <xdr:spPr>
        <a:xfrm>
          <a:off x="14909800" y="998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110430</xdr:rowOff>
    </xdr:from>
    <xdr:to>
      <xdr:col>21</xdr:col>
      <xdr:colOff>50800</xdr:colOff>
      <xdr:row>60</xdr:row>
      <xdr:rowOff>40580</xdr:rowOff>
    </xdr:to>
    <xdr:sp macro="" textlink="">
      <xdr:nvSpPr>
        <xdr:cNvPr id="340" name="円/楕円 339"/>
        <xdr:cNvSpPr/>
      </xdr:nvSpPr>
      <xdr:spPr>
        <a:xfrm>
          <a:off x="14351000" y="102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50757</xdr:rowOff>
    </xdr:from>
    <xdr:ext cx="762000" cy="259045"/>
    <xdr:sp macro="" textlink="">
      <xdr:nvSpPr>
        <xdr:cNvPr id="341" name="テキスト ボックス 340"/>
        <xdr:cNvSpPr txBox="1"/>
      </xdr:nvSpPr>
      <xdr:spPr>
        <a:xfrm>
          <a:off x="14020800" y="99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115026</xdr:rowOff>
    </xdr:from>
    <xdr:to>
      <xdr:col>19</xdr:col>
      <xdr:colOff>533400</xdr:colOff>
      <xdr:row>60</xdr:row>
      <xdr:rowOff>45176</xdr:rowOff>
    </xdr:to>
    <xdr:sp macro="" textlink="">
      <xdr:nvSpPr>
        <xdr:cNvPr id="342" name="円/楕円 341"/>
        <xdr:cNvSpPr/>
      </xdr:nvSpPr>
      <xdr:spPr>
        <a:xfrm>
          <a:off x="13462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55353</xdr:rowOff>
    </xdr:from>
    <xdr:ext cx="762000" cy="259045"/>
    <xdr:sp macro="" textlink="">
      <xdr:nvSpPr>
        <xdr:cNvPr id="343" name="テキスト ボックス 342"/>
        <xdr:cNvSpPr txBox="1"/>
      </xdr:nvSpPr>
      <xdr:spPr>
        <a:xfrm>
          <a:off x="13131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一部事務組合の起こした地方債に充てたと認められる負担金の減少、公債費に準ずる債務負担行為に基づく支出額の減少に加えて、</a:t>
          </a:r>
          <a:r>
            <a:rPr lang="ja-JP" altLang="ja-JP" sz="1300" b="0" i="0">
              <a:solidFill>
                <a:schemeClr val="dk1"/>
              </a:solidFill>
              <a:latin typeface="+mn-lt"/>
              <a:ea typeface="+mn-ea"/>
              <a:cs typeface="+mn-cs"/>
            </a:rPr>
            <a:t>土地開発公社に係る債務償還を実施していた</a:t>
          </a:r>
          <a:r>
            <a:rPr lang="ja-JP" altLang="en-US" sz="1300" b="0" i="0">
              <a:solidFill>
                <a:schemeClr val="dk1"/>
              </a:solidFill>
              <a:latin typeface="+mn-lt"/>
              <a:ea typeface="+mn-ea"/>
              <a:cs typeface="+mn-cs"/>
            </a:rPr>
            <a:t>年度が計算の対象から外れたことに</a:t>
          </a:r>
          <a:r>
            <a:rPr kumimoji="1" lang="ja-JP" altLang="en-US" sz="1300">
              <a:latin typeface="ＭＳ Ｐゴシック"/>
            </a:rPr>
            <a:t>より、前年度と比較して大きく減少した。</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68" name="直線コネクタ 367"/>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69"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0" name="直線コネクタ 369"/>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27940</xdr:rowOff>
    </xdr:from>
    <xdr:to>
      <xdr:col>24</xdr:col>
      <xdr:colOff>558800</xdr:colOff>
      <xdr:row>42</xdr:row>
      <xdr:rowOff>55563</xdr:rowOff>
    </xdr:to>
    <xdr:cxnSp macro="">
      <xdr:nvCxnSpPr>
        <xdr:cNvPr id="373" name="直線コネクタ 372"/>
        <xdr:cNvCxnSpPr/>
      </xdr:nvCxnSpPr>
      <xdr:spPr>
        <a:xfrm flipV="1">
          <a:off x="16179800" y="7057390"/>
          <a:ext cx="8382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4"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5" name="フローチャート : 判断 37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55563</xdr:rowOff>
    </xdr:from>
    <xdr:to>
      <xdr:col>23</xdr:col>
      <xdr:colOff>406400</xdr:colOff>
      <xdr:row>43</xdr:row>
      <xdr:rowOff>10795</xdr:rowOff>
    </xdr:to>
    <xdr:cxnSp macro="">
      <xdr:nvCxnSpPr>
        <xdr:cNvPr id="376" name="直線コネクタ 375"/>
        <xdr:cNvCxnSpPr/>
      </xdr:nvCxnSpPr>
      <xdr:spPr>
        <a:xfrm flipV="1">
          <a:off x="15290800" y="725646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7" name="フローチャート : 判断 376"/>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78" name="テキスト ボックス 377"/>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10795</xdr:rowOff>
    </xdr:from>
    <xdr:to>
      <xdr:col>22</xdr:col>
      <xdr:colOff>203200</xdr:colOff>
      <xdr:row>43</xdr:row>
      <xdr:rowOff>77153</xdr:rowOff>
    </xdr:to>
    <xdr:cxnSp macro="">
      <xdr:nvCxnSpPr>
        <xdr:cNvPr id="379" name="直線コネクタ 378"/>
        <xdr:cNvCxnSpPr/>
      </xdr:nvCxnSpPr>
      <xdr:spPr>
        <a:xfrm flipV="1">
          <a:off x="14401800" y="738314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0" name="フローチャート : 判断 379"/>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1" name="テキスト ボックス 380"/>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53022</xdr:rowOff>
    </xdr:from>
    <xdr:to>
      <xdr:col>21</xdr:col>
      <xdr:colOff>0</xdr:colOff>
      <xdr:row>43</xdr:row>
      <xdr:rowOff>77153</xdr:rowOff>
    </xdr:to>
    <xdr:cxnSp macro="">
      <xdr:nvCxnSpPr>
        <xdr:cNvPr id="382" name="直線コネクタ 381"/>
        <xdr:cNvCxnSpPr/>
      </xdr:nvCxnSpPr>
      <xdr:spPr>
        <a:xfrm>
          <a:off x="13512800" y="742537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3" name="フローチャート : 判断 382"/>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4" name="テキスト ボックス 383"/>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5" name="フローチャート : 判断 384"/>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86" name="テキスト ボックス 385"/>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92" name="円/楕円 391"/>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120667</xdr:rowOff>
    </xdr:from>
    <xdr:ext cx="762000" cy="259045"/>
    <xdr:sp macro="" textlink="">
      <xdr:nvSpPr>
        <xdr:cNvPr id="393"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4763</xdr:rowOff>
    </xdr:from>
    <xdr:to>
      <xdr:col>23</xdr:col>
      <xdr:colOff>457200</xdr:colOff>
      <xdr:row>42</xdr:row>
      <xdr:rowOff>106363</xdr:rowOff>
    </xdr:to>
    <xdr:sp macro="" textlink="">
      <xdr:nvSpPr>
        <xdr:cNvPr id="394" name="円/楕円 393"/>
        <xdr:cNvSpPr/>
      </xdr:nvSpPr>
      <xdr:spPr>
        <a:xfrm>
          <a:off x="16129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91140</xdr:rowOff>
    </xdr:from>
    <xdr:ext cx="736600" cy="259045"/>
    <xdr:sp macro="" textlink="">
      <xdr:nvSpPr>
        <xdr:cNvPr id="395" name="テキスト ボックス 394"/>
        <xdr:cNvSpPr txBox="1"/>
      </xdr:nvSpPr>
      <xdr:spPr>
        <a:xfrm>
          <a:off x="15798800" y="729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131445</xdr:rowOff>
    </xdr:from>
    <xdr:to>
      <xdr:col>22</xdr:col>
      <xdr:colOff>254000</xdr:colOff>
      <xdr:row>43</xdr:row>
      <xdr:rowOff>61595</xdr:rowOff>
    </xdr:to>
    <xdr:sp macro="" textlink="">
      <xdr:nvSpPr>
        <xdr:cNvPr id="396" name="円/楕円 395"/>
        <xdr:cNvSpPr/>
      </xdr:nvSpPr>
      <xdr:spPr>
        <a:xfrm>
          <a:off x="152400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46372</xdr:rowOff>
    </xdr:from>
    <xdr:ext cx="762000" cy="259045"/>
    <xdr:sp macro="" textlink="">
      <xdr:nvSpPr>
        <xdr:cNvPr id="397" name="テキスト ボックス 396"/>
        <xdr:cNvSpPr txBox="1"/>
      </xdr:nvSpPr>
      <xdr:spPr>
        <a:xfrm>
          <a:off x="14909800" y="74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26353</xdr:rowOff>
    </xdr:from>
    <xdr:to>
      <xdr:col>21</xdr:col>
      <xdr:colOff>50800</xdr:colOff>
      <xdr:row>43</xdr:row>
      <xdr:rowOff>127953</xdr:rowOff>
    </xdr:to>
    <xdr:sp macro="" textlink="">
      <xdr:nvSpPr>
        <xdr:cNvPr id="398" name="円/楕円 397"/>
        <xdr:cNvSpPr/>
      </xdr:nvSpPr>
      <xdr:spPr>
        <a:xfrm>
          <a:off x="14351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112730</xdr:rowOff>
    </xdr:from>
    <xdr:ext cx="762000" cy="259045"/>
    <xdr:sp macro="" textlink="">
      <xdr:nvSpPr>
        <xdr:cNvPr id="399" name="テキスト ボックス 398"/>
        <xdr:cNvSpPr txBox="1"/>
      </xdr:nvSpPr>
      <xdr:spPr>
        <a:xfrm>
          <a:off x="14020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2222</xdr:rowOff>
    </xdr:from>
    <xdr:to>
      <xdr:col>19</xdr:col>
      <xdr:colOff>533400</xdr:colOff>
      <xdr:row>43</xdr:row>
      <xdr:rowOff>103822</xdr:rowOff>
    </xdr:to>
    <xdr:sp macro="" textlink="">
      <xdr:nvSpPr>
        <xdr:cNvPr id="400" name="円/楕円 399"/>
        <xdr:cNvSpPr/>
      </xdr:nvSpPr>
      <xdr:spPr>
        <a:xfrm>
          <a:off x="134620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88599</xdr:rowOff>
    </xdr:from>
    <xdr:ext cx="762000" cy="259045"/>
    <xdr:sp macro="" textlink="">
      <xdr:nvSpPr>
        <xdr:cNvPr id="401" name="テキスト ボックス 400"/>
        <xdr:cNvSpPr txBox="1"/>
      </xdr:nvSpPr>
      <xdr:spPr>
        <a:xfrm>
          <a:off x="13131800" y="7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臨時財政対策債、建設事業債の発行により地方債現在高の増加はあるが、組合等負担等見込額や公営企業債等</a:t>
          </a:r>
          <a:r>
            <a:rPr kumimoji="1" lang="ja-JP" altLang="en-US" sz="1300" u="none">
              <a:latin typeface="ＭＳ Ｐゴシック"/>
            </a:rPr>
            <a:t>繰入</a:t>
          </a:r>
          <a:r>
            <a:rPr kumimoji="1" lang="ja-JP" altLang="en-US" sz="1300" u="none">
              <a:solidFill>
                <a:sysClr val="windowText" lastClr="000000"/>
              </a:solidFill>
              <a:latin typeface="ＭＳ Ｐゴシック"/>
            </a:rPr>
            <a:t>見込額の減少に加え、財政調整基金を積み増ししたことによる充当可能財源の増加</a:t>
          </a:r>
          <a:r>
            <a:rPr kumimoji="1" lang="ja-JP" altLang="en-US" sz="1300">
              <a:latin typeface="ＭＳ Ｐゴシック"/>
            </a:rPr>
            <a:t>により昨年度より減少した。</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26" name="直線コネクタ 425"/>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27"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28" name="直線コネクタ 427"/>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162370</xdr:rowOff>
    </xdr:from>
    <xdr:to>
      <xdr:col>24</xdr:col>
      <xdr:colOff>558800</xdr:colOff>
      <xdr:row>20</xdr:row>
      <xdr:rowOff>8414</xdr:rowOff>
    </xdr:to>
    <xdr:cxnSp macro="">
      <xdr:nvCxnSpPr>
        <xdr:cNvPr id="431" name="直線コネクタ 430"/>
        <xdr:cNvCxnSpPr/>
      </xdr:nvCxnSpPr>
      <xdr:spPr>
        <a:xfrm flipV="1">
          <a:off x="16179800" y="3419920"/>
          <a:ext cx="8382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2"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3" name="フローチャート : 判断 432"/>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8414</xdr:rowOff>
    </xdr:from>
    <xdr:to>
      <xdr:col>23</xdr:col>
      <xdr:colOff>406400</xdr:colOff>
      <xdr:row>20</xdr:row>
      <xdr:rowOff>158020</xdr:rowOff>
    </xdr:to>
    <xdr:cxnSp macro="">
      <xdr:nvCxnSpPr>
        <xdr:cNvPr id="434" name="直線コネクタ 433"/>
        <xdr:cNvCxnSpPr/>
      </xdr:nvCxnSpPr>
      <xdr:spPr>
        <a:xfrm flipV="1">
          <a:off x="15290800" y="343741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5" name="フローチャート : 判断 434"/>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36" name="テキスト ボックス 435"/>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158020</xdr:rowOff>
    </xdr:from>
    <xdr:to>
      <xdr:col>22</xdr:col>
      <xdr:colOff>203200</xdr:colOff>
      <xdr:row>21</xdr:row>
      <xdr:rowOff>21558</xdr:rowOff>
    </xdr:to>
    <xdr:cxnSp macro="">
      <xdr:nvCxnSpPr>
        <xdr:cNvPr id="437" name="直線コネクタ 436"/>
        <xdr:cNvCxnSpPr/>
      </xdr:nvCxnSpPr>
      <xdr:spPr>
        <a:xfrm flipV="1">
          <a:off x="14401800" y="3587020"/>
          <a:ext cx="8890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38" name="フローチャート : 判断 437"/>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39" name="テキスト ボックス 438"/>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21558</xdr:rowOff>
    </xdr:from>
    <xdr:to>
      <xdr:col>21</xdr:col>
      <xdr:colOff>0</xdr:colOff>
      <xdr:row>21</xdr:row>
      <xdr:rowOff>128937</xdr:rowOff>
    </xdr:to>
    <xdr:cxnSp macro="">
      <xdr:nvCxnSpPr>
        <xdr:cNvPr id="440" name="直線コネクタ 439"/>
        <xdr:cNvCxnSpPr/>
      </xdr:nvCxnSpPr>
      <xdr:spPr>
        <a:xfrm flipV="1">
          <a:off x="13512800" y="3622008"/>
          <a:ext cx="889000" cy="10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1" name="フローチャート : 判断 440"/>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2" name="テキスト ボックス 441"/>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3" name="フローチャート : 判断 442"/>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4" name="テキスト ボックス 443"/>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111570</xdr:rowOff>
    </xdr:from>
    <xdr:to>
      <xdr:col>24</xdr:col>
      <xdr:colOff>609600</xdr:colOff>
      <xdr:row>20</xdr:row>
      <xdr:rowOff>41720</xdr:rowOff>
    </xdr:to>
    <xdr:sp macro="" textlink="">
      <xdr:nvSpPr>
        <xdr:cNvPr id="450" name="円/楕円 449"/>
        <xdr:cNvSpPr/>
      </xdr:nvSpPr>
      <xdr:spPr>
        <a:xfrm>
          <a:off x="16967200" y="33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83647</xdr:rowOff>
    </xdr:from>
    <xdr:ext cx="762000" cy="259045"/>
    <xdr:sp macro="" textlink="">
      <xdr:nvSpPr>
        <xdr:cNvPr id="451" name="将来負担の状況該当値テキスト"/>
        <xdr:cNvSpPr txBox="1"/>
      </xdr:nvSpPr>
      <xdr:spPr>
        <a:xfrm>
          <a:off x="17106900" y="334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129064</xdr:rowOff>
    </xdr:from>
    <xdr:to>
      <xdr:col>23</xdr:col>
      <xdr:colOff>457200</xdr:colOff>
      <xdr:row>20</xdr:row>
      <xdr:rowOff>59214</xdr:rowOff>
    </xdr:to>
    <xdr:sp macro="" textlink="">
      <xdr:nvSpPr>
        <xdr:cNvPr id="452" name="円/楕円 451"/>
        <xdr:cNvSpPr/>
      </xdr:nvSpPr>
      <xdr:spPr>
        <a:xfrm>
          <a:off x="16129000" y="338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43991</xdr:rowOff>
    </xdr:from>
    <xdr:ext cx="736600" cy="259045"/>
    <xdr:sp macro="" textlink="">
      <xdr:nvSpPr>
        <xdr:cNvPr id="453" name="テキスト ボックス 452"/>
        <xdr:cNvSpPr txBox="1"/>
      </xdr:nvSpPr>
      <xdr:spPr>
        <a:xfrm>
          <a:off x="15798800" y="347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107220</xdr:rowOff>
    </xdr:from>
    <xdr:to>
      <xdr:col>22</xdr:col>
      <xdr:colOff>254000</xdr:colOff>
      <xdr:row>21</xdr:row>
      <xdr:rowOff>37370</xdr:rowOff>
    </xdr:to>
    <xdr:sp macro="" textlink="">
      <xdr:nvSpPr>
        <xdr:cNvPr id="454" name="円/楕円 453"/>
        <xdr:cNvSpPr/>
      </xdr:nvSpPr>
      <xdr:spPr>
        <a:xfrm>
          <a:off x="15240000" y="35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22147</xdr:rowOff>
    </xdr:from>
    <xdr:ext cx="762000" cy="259045"/>
    <xdr:sp macro="" textlink="">
      <xdr:nvSpPr>
        <xdr:cNvPr id="455" name="テキスト ボックス 454"/>
        <xdr:cNvSpPr txBox="1"/>
      </xdr:nvSpPr>
      <xdr:spPr>
        <a:xfrm>
          <a:off x="14909800" y="362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142208</xdr:rowOff>
    </xdr:from>
    <xdr:to>
      <xdr:col>21</xdr:col>
      <xdr:colOff>50800</xdr:colOff>
      <xdr:row>21</xdr:row>
      <xdr:rowOff>72358</xdr:rowOff>
    </xdr:to>
    <xdr:sp macro="" textlink="">
      <xdr:nvSpPr>
        <xdr:cNvPr id="456" name="円/楕円 455"/>
        <xdr:cNvSpPr/>
      </xdr:nvSpPr>
      <xdr:spPr>
        <a:xfrm>
          <a:off x="14351000" y="35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57135</xdr:rowOff>
    </xdr:from>
    <xdr:ext cx="762000" cy="259045"/>
    <xdr:sp macro="" textlink="">
      <xdr:nvSpPr>
        <xdr:cNvPr id="457" name="テキスト ボックス 456"/>
        <xdr:cNvSpPr txBox="1"/>
      </xdr:nvSpPr>
      <xdr:spPr>
        <a:xfrm>
          <a:off x="14020800" y="3657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78137</xdr:rowOff>
    </xdr:from>
    <xdr:to>
      <xdr:col>19</xdr:col>
      <xdr:colOff>533400</xdr:colOff>
      <xdr:row>22</xdr:row>
      <xdr:rowOff>8287</xdr:rowOff>
    </xdr:to>
    <xdr:sp macro="" textlink="">
      <xdr:nvSpPr>
        <xdr:cNvPr id="458" name="円/楕円 457"/>
        <xdr:cNvSpPr/>
      </xdr:nvSpPr>
      <xdr:spPr>
        <a:xfrm>
          <a:off x="13462000" y="36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164514</xdr:rowOff>
    </xdr:from>
    <xdr:ext cx="762000" cy="259045"/>
    <xdr:sp macro="" textlink="">
      <xdr:nvSpPr>
        <xdr:cNvPr id="459" name="テキスト ボックス 458"/>
        <xdr:cNvSpPr txBox="1"/>
      </xdr:nvSpPr>
      <xdr:spPr>
        <a:xfrm>
          <a:off x="13131800" y="376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千葉県茂原市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91,855
90,806
99.92
30,562,369
29,342,125
1,045,475
18,012,907
40,240,921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140.6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人件費については独自削減を行っているが、類似団体平均を上回っている。今後より一層の給与の適正化に努める。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77470</xdr:rowOff>
    </xdr:from>
    <xdr:to>
      <xdr:col>7</xdr:col>
      <xdr:colOff>15875</xdr:colOff>
      <xdr:row>37</xdr:row>
      <xdr:rowOff>123190</xdr:rowOff>
    </xdr:to>
    <xdr:cxnSp macro="">
      <xdr:nvCxnSpPr>
        <xdr:cNvPr id="64" name="直線コネクタ 63"/>
        <xdr:cNvCxnSpPr/>
      </xdr:nvCxnSpPr>
      <xdr:spPr>
        <a:xfrm>
          <a:off x="3987800" y="6421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38</xdr:row>
      <xdr:rowOff>5080</xdr:rowOff>
    </xdr:to>
    <xdr:cxnSp macro="">
      <xdr:nvCxnSpPr>
        <xdr:cNvPr id="67" name="直線コネクタ 66"/>
        <xdr:cNvCxnSpPr/>
      </xdr:nvCxnSpPr>
      <xdr:spPr>
        <a:xfrm flipV="1">
          <a:off x="3098800" y="6421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xdr:rowOff>
    </xdr:from>
    <xdr:to>
      <xdr:col>4</xdr:col>
      <xdr:colOff>346075</xdr:colOff>
      <xdr:row>38</xdr:row>
      <xdr:rowOff>58420</xdr:rowOff>
    </xdr:to>
    <xdr:cxnSp macro="">
      <xdr:nvCxnSpPr>
        <xdr:cNvPr id="70" name="直線コネクタ 69"/>
        <xdr:cNvCxnSpPr/>
      </xdr:nvCxnSpPr>
      <xdr:spPr>
        <a:xfrm flipV="1">
          <a:off x="2209800" y="6520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38</xdr:row>
      <xdr:rowOff>58420</xdr:rowOff>
    </xdr:to>
    <xdr:cxnSp macro="">
      <xdr:nvCxnSpPr>
        <xdr:cNvPr id="73" name="直線コネクタ 72"/>
        <xdr:cNvCxnSpPr/>
      </xdr:nvCxnSpPr>
      <xdr:spPr>
        <a:xfrm>
          <a:off x="1320800" y="64135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72390</xdr:rowOff>
    </xdr:from>
    <xdr:to>
      <xdr:col>7</xdr:col>
      <xdr:colOff>66675</xdr:colOff>
      <xdr:row>38</xdr:row>
      <xdr:rowOff>2540</xdr:rowOff>
    </xdr:to>
    <xdr:sp macro="" textlink="">
      <xdr:nvSpPr>
        <xdr:cNvPr id="83" name="円/楕円 82"/>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44467</xdr:rowOff>
    </xdr:from>
    <xdr:ext cx="762000" cy="259045"/>
    <xdr:sp macro="" textlink="">
      <xdr:nvSpPr>
        <xdr:cNvPr id="84"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26670</xdr:rowOff>
    </xdr:from>
    <xdr:to>
      <xdr:col>5</xdr:col>
      <xdr:colOff>600075</xdr:colOff>
      <xdr:row>37</xdr:row>
      <xdr:rowOff>128270</xdr:rowOff>
    </xdr:to>
    <xdr:sp macro="" textlink="">
      <xdr:nvSpPr>
        <xdr:cNvPr id="85" name="円/楕円 84"/>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113047</xdr:rowOff>
    </xdr:from>
    <xdr:ext cx="736600" cy="259045"/>
    <xdr:sp macro="" textlink="">
      <xdr:nvSpPr>
        <xdr:cNvPr id="86" name="テキスト ボックス 85"/>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7" name="円/楕円 86"/>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88" name="テキスト ボックス 87"/>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xdr:rowOff>
    </xdr:from>
    <xdr:to>
      <xdr:col>3</xdr:col>
      <xdr:colOff>193675</xdr:colOff>
      <xdr:row>38</xdr:row>
      <xdr:rowOff>109220</xdr:rowOff>
    </xdr:to>
    <xdr:sp macro="" textlink="">
      <xdr:nvSpPr>
        <xdr:cNvPr id="89" name="円/楕円 88"/>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93997</xdr:rowOff>
    </xdr:from>
    <xdr:ext cx="762000" cy="259045"/>
    <xdr:sp macro="" textlink="">
      <xdr:nvSpPr>
        <xdr:cNvPr id="90" name="テキスト ボックス 89"/>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1" name="円/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92" name="テキスト ボックス 91"/>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ごみ処理や消防等の業務を一部事務組合で行っていること、財政健全化計画による経費削減を行っていること等により類似団体平均を下回っている。引き続き経費削減に努める。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16510</xdr:rowOff>
    </xdr:from>
    <xdr:to>
      <xdr:col>24</xdr:col>
      <xdr:colOff>31750</xdr:colOff>
      <xdr:row>15</xdr:row>
      <xdr:rowOff>62230</xdr:rowOff>
    </xdr:to>
    <xdr:cxnSp macro="">
      <xdr:nvCxnSpPr>
        <xdr:cNvPr id="125" name="直線コネクタ 124"/>
        <xdr:cNvCxnSpPr/>
      </xdr:nvCxnSpPr>
      <xdr:spPr>
        <a:xfrm>
          <a:off x="15671800" y="2588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119380</xdr:rowOff>
    </xdr:from>
    <xdr:to>
      <xdr:col>22</xdr:col>
      <xdr:colOff>565150</xdr:colOff>
      <xdr:row>15</xdr:row>
      <xdr:rowOff>16510</xdr:rowOff>
    </xdr:to>
    <xdr:cxnSp macro="">
      <xdr:nvCxnSpPr>
        <xdr:cNvPr id="128" name="直線コネクタ 127"/>
        <xdr:cNvCxnSpPr/>
      </xdr:nvCxnSpPr>
      <xdr:spPr>
        <a:xfrm>
          <a:off x="14782800" y="251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96520</xdr:rowOff>
    </xdr:from>
    <xdr:to>
      <xdr:col>21</xdr:col>
      <xdr:colOff>361950</xdr:colOff>
      <xdr:row>14</xdr:row>
      <xdr:rowOff>119380</xdr:rowOff>
    </xdr:to>
    <xdr:cxnSp macro="">
      <xdr:nvCxnSpPr>
        <xdr:cNvPr id="131" name="直線コネクタ 130"/>
        <xdr:cNvCxnSpPr/>
      </xdr:nvCxnSpPr>
      <xdr:spPr>
        <a:xfrm>
          <a:off x="13893800" y="249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14</xdr:row>
      <xdr:rowOff>96520</xdr:rowOff>
    </xdr:to>
    <xdr:cxnSp macro="">
      <xdr:nvCxnSpPr>
        <xdr:cNvPr id="134" name="直線コネクタ 133"/>
        <xdr:cNvCxnSpPr/>
      </xdr:nvCxnSpPr>
      <xdr:spPr>
        <a:xfrm>
          <a:off x="13004800" y="248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11430</xdr:rowOff>
    </xdr:from>
    <xdr:to>
      <xdr:col>24</xdr:col>
      <xdr:colOff>82550</xdr:colOff>
      <xdr:row>15</xdr:row>
      <xdr:rowOff>113030</xdr:rowOff>
    </xdr:to>
    <xdr:sp macro="" textlink="">
      <xdr:nvSpPr>
        <xdr:cNvPr id="144" name="円/楕円 143"/>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27957</xdr:rowOff>
    </xdr:from>
    <xdr:ext cx="762000" cy="259045"/>
    <xdr:sp macro="" textlink="">
      <xdr:nvSpPr>
        <xdr:cNvPr id="145"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137160</xdr:rowOff>
    </xdr:from>
    <xdr:to>
      <xdr:col>22</xdr:col>
      <xdr:colOff>615950</xdr:colOff>
      <xdr:row>15</xdr:row>
      <xdr:rowOff>67310</xdr:rowOff>
    </xdr:to>
    <xdr:sp macro="" textlink="">
      <xdr:nvSpPr>
        <xdr:cNvPr id="146" name="円/楕円 145"/>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77487</xdr:rowOff>
    </xdr:from>
    <xdr:ext cx="736600" cy="259045"/>
    <xdr:sp macro="" textlink="">
      <xdr:nvSpPr>
        <xdr:cNvPr id="147" name="テキスト ボックス 146"/>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68580</xdr:rowOff>
    </xdr:from>
    <xdr:to>
      <xdr:col>21</xdr:col>
      <xdr:colOff>412750</xdr:colOff>
      <xdr:row>14</xdr:row>
      <xdr:rowOff>170180</xdr:rowOff>
    </xdr:to>
    <xdr:sp macro="" textlink="">
      <xdr:nvSpPr>
        <xdr:cNvPr id="148" name="円/楕円 147"/>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8907</xdr:rowOff>
    </xdr:from>
    <xdr:ext cx="762000" cy="259045"/>
    <xdr:sp macro="" textlink="">
      <xdr:nvSpPr>
        <xdr:cNvPr id="149" name="テキスト ボックス 148"/>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45720</xdr:rowOff>
    </xdr:from>
    <xdr:to>
      <xdr:col>20</xdr:col>
      <xdr:colOff>209550</xdr:colOff>
      <xdr:row>14</xdr:row>
      <xdr:rowOff>147320</xdr:rowOff>
    </xdr:to>
    <xdr:sp macro="" textlink="">
      <xdr:nvSpPr>
        <xdr:cNvPr id="150" name="円/楕円 149"/>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157497</xdr:rowOff>
    </xdr:from>
    <xdr:ext cx="762000" cy="259045"/>
    <xdr:sp macro="" textlink="">
      <xdr:nvSpPr>
        <xdr:cNvPr id="151" name="テキスト ボックス 150"/>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38100</xdr:rowOff>
    </xdr:from>
    <xdr:to>
      <xdr:col>19</xdr:col>
      <xdr:colOff>6350</xdr:colOff>
      <xdr:row>14</xdr:row>
      <xdr:rowOff>139700</xdr:rowOff>
    </xdr:to>
    <xdr:sp macro="" textlink="">
      <xdr:nvSpPr>
        <xdr:cNvPr id="152" name="円/楕円 151"/>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149877</xdr:rowOff>
    </xdr:from>
    <xdr:ext cx="762000" cy="259045"/>
    <xdr:sp macro="" textlink="">
      <xdr:nvSpPr>
        <xdr:cNvPr id="153" name="テキスト ボックス 152"/>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扶助費に係る経常収支比率は上昇傾向にあるものの、類似団体平均を下回っている。今後も適正な資格審査により、財政を圧迫することがないよう努める。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96520</xdr:rowOff>
    </xdr:from>
    <xdr:to>
      <xdr:col>7</xdr:col>
      <xdr:colOff>15875</xdr:colOff>
      <xdr:row>54</xdr:row>
      <xdr:rowOff>127000</xdr:rowOff>
    </xdr:to>
    <xdr:cxnSp macro="">
      <xdr:nvCxnSpPr>
        <xdr:cNvPr id="186" name="直線コネクタ 185"/>
        <xdr:cNvCxnSpPr/>
      </xdr:nvCxnSpPr>
      <xdr:spPr>
        <a:xfrm>
          <a:off x="3987800" y="9354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96520</xdr:rowOff>
    </xdr:to>
    <xdr:cxnSp macro="">
      <xdr:nvCxnSpPr>
        <xdr:cNvPr id="189" name="直線コネクタ 188"/>
        <xdr:cNvCxnSpPr/>
      </xdr:nvCxnSpPr>
      <xdr:spPr>
        <a:xfrm>
          <a:off x="3098800" y="934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58420</xdr:rowOff>
    </xdr:from>
    <xdr:to>
      <xdr:col>4</xdr:col>
      <xdr:colOff>346075</xdr:colOff>
      <xdr:row>54</xdr:row>
      <xdr:rowOff>88900</xdr:rowOff>
    </xdr:to>
    <xdr:cxnSp macro="">
      <xdr:nvCxnSpPr>
        <xdr:cNvPr id="192" name="直線コネクタ 191"/>
        <xdr:cNvCxnSpPr/>
      </xdr:nvCxnSpPr>
      <xdr:spPr>
        <a:xfrm>
          <a:off x="2209800" y="9316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58420</xdr:rowOff>
    </xdr:to>
    <xdr:cxnSp macro="">
      <xdr:nvCxnSpPr>
        <xdr:cNvPr id="195" name="直線コネクタ 194"/>
        <xdr:cNvCxnSpPr/>
      </xdr:nvCxnSpPr>
      <xdr:spPr>
        <a:xfrm>
          <a:off x="1320800" y="9232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5" name="円/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45720</xdr:rowOff>
    </xdr:from>
    <xdr:to>
      <xdr:col>5</xdr:col>
      <xdr:colOff>600075</xdr:colOff>
      <xdr:row>54</xdr:row>
      <xdr:rowOff>147320</xdr:rowOff>
    </xdr:to>
    <xdr:sp macro="" textlink="">
      <xdr:nvSpPr>
        <xdr:cNvPr id="207" name="円/楕円 206"/>
        <xdr:cNvSpPr/>
      </xdr:nvSpPr>
      <xdr:spPr>
        <a:xfrm>
          <a:off x="3937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157497</xdr:rowOff>
    </xdr:from>
    <xdr:ext cx="736600" cy="259045"/>
    <xdr:sp macro="" textlink="">
      <xdr:nvSpPr>
        <xdr:cNvPr id="208" name="テキスト ボックス 207"/>
        <xdr:cNvSpPr txBox="1"/>
      </xdr:nvSpPr>
      <xdr:spPr>
        <a:xfrm>
          <a:off x="3606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9" name="円/楕円 208"/>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0" name="テキスト ボックス 209"/>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xdr:rowOff>
    </xdr:from>
    <xdr:to>
      <xdr:col>3</xdr:col>
      <xdr:colOff>193675</xdr:colOff>
      <xdr:row>54</xdr:row>
      <xdr:rowOff>109220</xdr:rowOff>
    </xdr:to>
    <xdr:sp macro="" textlink="">
      <xdr:nvSpPr>
        <xdr:cNvPr id="211" name="円/楕円 210"/>
        <xdr:cNvSpPr/>
      </xdr:nvSpPr>
      <xdr:spPr>
        <a:xfrm>
          <a:off x="2159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119397</xdr:rowOff>
    </xdr:from>
    <xdr:ext cx="762000" cy="259045"/>
    <xdr:sp macro="" textlink="">
      <xdr:nvSpPr>
        <xdr:cNvPr id="212" name="テキスト ボックス 211"/>
        <xdr:cNvSpPr txBox="1"/>
      </xdr:nvSpPr>
      <xdr:spPr>
        <a:xfrm>
          <a:off x="1828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3" name="円/楕円 212"/>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4" name="テキスト ボックス 213"/>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維持補修費や投資及び出資金については前年度より減少したが、繰出金については増加した。</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104140</xdr:rowOff>
    </xdr:to>
    <xdr:cxnSp macro="">
      <xdr:nvCxnSpPr>
        <xdr:cNvPr id="247" name="直線コネクタ 246"/>
        <xdr:cNvCxnSpPr/>
      </xdr:nvCxnSpPr>
      <xdr:spPr>
        <a:xfrm flipV="1">
          <a:off x="15671800" y="968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104140</xdr:rowOff>
    </xdr:to>
    <xdr:cxnSp macro="">
      <xdr:nvCxnSpPr>
        <xdr:cNvPr id="250" name="直線コネクタ 249"/>
        <xdr:cNvCxnSpPr/>
      </xdr:nvCxnSpPr>
      <xdr:spPr>
        <a:xfrm>
          <a:off x="14782800" y="9644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43180</xdr:rowOff>
    </xdr:to>
    <xdr:cxnSp macro="">
      <xdr:nvCxnSpPr>
        <xdr:cNvPr id="253" name="直線コネクタ 252"/>
        <xdr:cNvCxnSpPr/>
      </xdr:nvCxnSpPr>
      <xdr:spPr>
        <a:xfrm>
          <a:off x="13893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56</xdr:row>
      <xdr:rowOff>35560</xdr:rowOff>
    </xdr:to>
    <xdr:cxnSp macro="">
      <xdr:nvCxnSpPr>
        <xdr:cNvPr id="256" name="直線コネクタ 255"/>
        <xdr:cNvCxnSpPr/>
      </xdr:nvCxnSpPr>
      <xdr:spPr>
        <a:xfrm>
          <a:off x="13004800" y="9583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6" name="円/楕円 265"/>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67"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8" name="円/楕円 267"/>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69" name="テキスト ボックス 268"/>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0" name="円/楕円 269"/>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1" name="テキスト ボックス 270"/>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2" name="円/楕円 271"/>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3" name="テキスト ボックス 272"/>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4" name="円/楕円 273"/>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5" name="テキスト ボックス 274"/>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単独で行う補助金交付は類似団体平均を下回っているが、一部事務組合で行っているごみ処理や消防等の業務に対し多額の負担金を支出しているため、類似団体平均を上回っている。</a:t>
          </a:r>
          <a:endParaRPr kumimoji="1" lang="en-US" altLang="ja-JP" sz="1300">
            <a:latin typeface="ＭＳ Ｐゴシック"/>
          </a:endParaRPr>
        </a:p>
        <a:p>
          <a:r>
            <a:rPr kumimoji="1" lang="ja-JP" altLang="en-US" sz="1300">
              <a:latin typeface="ＭＳ Ｐゴシック"/>
            </a:rPr>
            <a:t>しかし、比率自体は一部事務組合負担金の減少等により前年度より減少しているため、今後も経費節減に努めるとともに、組合負担金の軽減についても協議を重ねていく。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97282</xdr:rowOff>
    </xdr:to>
    <xdr:cxnSp macro="">
      <xdr:nvCxnSpPr>
        <xdr:cNvPr id="305" name="直線コネクタ 304"/>
        <xdr:cNvCxnSpPr/>
      </xdr:nvCxnSpPr>
      <xdr:spPr>
        <a:xfrm flipV="1">
          <a:off x="15671800" y="63906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97282</xdr:rowOff>
    </xdr:from>
    <xdr:to>
      <xdr:col>22</xdr:col>
      <xdr:colOff>565150</xdr:colOff>
      <xdr:row>37</xdr:row>
      <xdr:rowOff>161290</xdr:rowOff>
    </xdr:to>
    <xdr:cxnSp macro="">
      <xdr:nvCxnSpPr>
        <xdr:cNvPr id="308" name="直線コネクタ 307"/>
        <xdr:cNvCxnSpPr/>
      </xdr:nvCxnSpPr>
      <xdr:spPr>
        <a:xfrm flipV="1">
          <a:off x="14782800" y="64409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161290</xdr:rowOff>
    </xdr:from>
    <xdr:to>
      <xdr:col>21</xdr:col>
      <xdr:colOff>361950</xdr:colOff>
      <xdr:row>38</xdr:row>
      <xdr:rowOff>40132</xdr:rowOff>
    </xdr:to>
    <xdr:cxnSp macro="">
      <xdr:nvCxnSpPr>
        <xdr:cNvPr id="311" name="直線コネクタ 310"/>
        <xdr:cNvCxnSpPr/>
      </xdr:nvCxnSpPr>
      <xdr:spPr>
        <a:xfrm flipV="1">
          <a:off x="13893800" y="65049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40132</xdr:rowOff>
    </xdr:from>
    <xdr:to>
      <xdr:col>20</xdr:col>
      <xdr:colOff>158750</xdr:colOff>
      <xdr:row>38</xdr:row>
      <xdr:rowOff>58420</xdr:rowOff>
    </xdr:to>
    <xdr:cxnSp macro="">
      <xdr:nvCxnSpPr>
        <xdr:cNvPr id="314" name="直線コネクタ 313"/>
        <xdr:cNvCxnSpPr/>
      </xdr:nvCxnSpPr>
      <xdr:spPr>
        <a:xfrm flipV="1">
          <a:off x="13004800" y="6555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24" name="円/楕円 323"/>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25"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46482</xdr:rowOff>
    </xdr:from>
    <xdr:to>
      <xdr:col>22</xdr:col>
      <xdr:colOff>615950</xdr:colOff>
      <xdr:row>37</xdr:row>
      <xdr:rowOff>148082</xdr:rowOff>
    </xdr:to>
    <xdr:sp macro="" textlink="">
      <xdr:nvSpPr>
        <xdr:cNvPr id="326" name="円/楕円 325"/>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132859</xdr:rowOff>
    </xdr:from>
    <xdr:ext cx="736600" cy="259045"/>
    <xdr:sp macro="" textlink="">
      <xdr:nvSpPr>
        <xdr:cNvPr id="327" name="テキスト ボックス 326"/>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110490</xdr:rowOff>
    </xdr:from>
    <xdr:to>
      <xdr:col>21</xdr:col>
      <xdr:colOff>412750</xdr:colOff>
      <xdr:row>38</xdr:row>
      <xdr:rowOff>40640</xdr:rowOff>
    </xdr:to>
    <xdr:sp macro="" textlink="">
      <xdr:nvSpPr>
        <xdr:cNvPr id="328" name="円/楕円 327"/>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25417</xdr:rowOff>
    </xdr:from>
    <xdr:ext cx="762000" cy="259045"/>
    <xdr:sp macro="" textlink="">
      <xdr:nvSpPr>
        <xdr:cNvPr id="329" name="テキスト ボックス 328"/>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160782</xdr:rowOff>
    </xdr:from>
    <xdr:to>
      <xdr:col>20</xdr:col>
      <xdr:colOff>209550</xdr:colOff>
      <xdr:row>38</xdr:row>
      <xdr:rowOff>90932</xdr:rowOff>
    </xdr:to>
    <xdr:sp macro="" textlink="">
      <xdr:nvSpPr>
        <xdr:cNvPr id="330" name="円/楕円 329"/>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75709</xdr:rowOff>
    </xdr:from>
    <xdr:ext cx="762000" cy="259045"/>
    <xdr:sp macro="" textlink="">
      <xdr:nvSpPr>
        <xdr:cNvPr id="331" name="テキスト ボックス 330"/>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xdr:rowOff>
    </xdr:from>
    <xdr:to>
      <xdr:col>19</xdr:col>
      <xdr:colOff>6350</xdr:colOff>
      <xdr:row>38</xdr:row>
      <xdr:rowOff>109220</xdr:rowOff>
    </xdr:to>
    <xdr:sp macro="" textlink="">
      <xdr:nvSpPr>
        <xdr:cNvPr id="332" name="円/楕円 331"/>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93997</xdr:rowOff>
    </xdr:from>
    <xdr:ext cx="762000" cy="259045"/>
    <xdr:sp macro="" textlink="">
      <xdr:nvSpPr>
        <xdr:cNvPr id="333" name="テキスト ボックス 332"/>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発行を伴う普通建設事業の抑制により償還額以上に市債を発行しないよう努めていることに加え、償還金利子の減等により前年度より経常収支比率は減少した。しかし、依然として類似団体平均を上回っているため、今後もより一層の市債発行の抑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72137</xdr:rowOff>
    </xdr:from>
    <xdr:to>
      <xdr:col>7</xdr:col>
      <xdr:colOff>15875</xdr:colOff>
      <xdr:row>78</xdr:row>
      <xdr:rowOff>108713</xdr:rowOff>
    </xdr:to>
    <xdr:cxnSp macro="">
      <xdr:nvCxnSpPr>
        <xdr:cNvPr id="363" name="直線コネクタ 362"/>
        <xdr:cNvCxnSpPr/>
      </xdr:nvCxnSpPr>
      <xdr:spPr>
        <a:xfrm flipV="1">
          <a:off x="3987800" y="1344523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44704</xdr:rowOff>
    </xdr:from>
    <xdr:to>
      <xdr:col>5</xdr:col>
      <xdr:colOff>549275</xdr:colOff>
      <xdr:row>78</xdr:row>
      <xdr:rowOff>108713</xdr:rowOff>
    </xdr:to>
    <xdr:cxnSp macro="">
      <xdr:nvCxnSpPr>
        <xdr:cNvPr id="366" name="直線コネクタ 365"/>
        <xdr:cNvCxnSpPr/>
      </xdr:nvCxnSpPr>
      <xdr:spPr>
        <a:xfrm>
          <a:off x="3098800" y="134178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170435</xdr:rowOff>
    </xdr:from>
    <xdr:to>
      <xdr:col>4</xdr:col>
      <xdr:colOff>346075</xdr:colOff>
      <xdr:row>78</xdr:row>
      <xdr:rowOff>44704</xdr:rowOff>
    </xdr:to>
    <xdr:cxnSp macro="">
      <xdr:nvCxnSpPr>
        <xdr:cNvPr id="369" name="直線コネクタ 368"/>
        <xdr:cNvCxnSpPr/>
      </xdr:nvCxnSpPr>
      <xdr:spPr>
        <a:xfrm>
          <a:off x="2209800" y="133720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161289</xdr:rowOff>
    </xdr:from>
    <xdr:to>
      <xdr:col>3</xdr:col>
      <xdr:colOff>142875</xdr:colOff>
      <xdr:row>77</xdr:row>
      <xdr:rowOff>170435</xdr:rowOff>
    </xdr:to>
    <xdr:cxnSp macro="">
      <xdr:nvCxnSpPr>
        <xdr:cNvPr id="372" name="直線コネクタ 371"/>
        <xdr:cNvCxnSpPr/>
      </xdr:nvCxnSpPr>
      <xdr:spPr>
        <a:xfrm>
          <a:off x="1320800" y="133629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82" name="円/楕円 381"/>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164864</xdr:rowOff>
    </xdr:from>
    <xdr:ext cx="762000" cy="259045"/>
    <xdr:sp macro="" textlink="">
      <xdr:nvSpPr>
        <xdr:cNvPr id="383"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57913</xdr:rowOff>
    </xdr:from>
    <xdr:to>
      <xdr:col>5</xdr:col>
      <xdr:colOff>600075</xdr:colOff>
      <xdr:row>78</xdr:row>
      <xdr:rowOff>159513</xdr:rowOff>
    </xdr:to>
    <xdr:sp macro="" textlink="">
      <xdr:nvSpPr>
        <xdr:cNvPr id="384" name="円/楕円 383"/>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144290</xdr:rowOff>
    </xdr:from>
    <xdr:ext cx="736600" cy="259045"/>
    <xdr:sp macro="" textlink="">
      <xdr:nvSpPr>
        <xdr:cNvPr id="385" name="テキスト ボックス 384"/>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165354</xdr:rowOff>
    </xdr:from>
    <xdr:to>
      <xdr:col>4</xdr:col>
      <xdr:colOff>396875</xdr:colOff>
      <xdr:row>78</xdr:row>
      <xdr:rowOff>95504</xdr:rowOff>
    </xdr:to>
    <xdr:sp macro="" textlink="">
      <xdr:nvSpPr>
        <xdr:cNvPr id="386" name="円/楕円 385"/>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80281</xdr:rowOff>
    </xdr:from>
    <xdr:ext cx="762000" cy="259045"/>
    <xdr:sp macro="" textlink="">
      <xdr:nvSpPr>
        <xdr:cNvPr id="387" name="テキスト ボックス 386"/>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119635</xdr:rowOff>
    </xdr:from>
    <xdr:to>
      <xdr:col>3</xdr:col>
      <xdr:colOff>193675</xdr:colOff>
      <xdr:row>78</xdr:row>
      <xdr:rowOff>49785</xdr:rowOff>
    </xdr:to>
    <xdr:sp macro="" textlink="">
      <xdr:nvSpPr>
        <xdr:cNvPr id="388" name="円/楕円 387"/>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89" name="テキスト ボックス 388"/>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90" name="円/楕円 389"/>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91" name="テキスト ボックス 390"/>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一部事務組合でごみ処理や消防等の業務を行っていることにより補助費等が類似団体平均を上回っているものの、</a:t>
          </a:r>
          <a:r>
            <a:rPr kumimoji="1" lang="ja-JP" altLang="ja-JP" sz="1300">
              <a:solidFill>
                <a:schemeClr val="dk1"/>
              </a:solidFill>
              <a:latin typeface="+mn-lt"/>
              <a:ea typeface="+mn-ea"/>
              <a:cs typeface="+mn-cs"/>
            </a:rPr>
            <a:t>物件費、扶助費</a:t>
          </a:r>
          <a:r>
            <a:rPr kumimoji="1" lang="ja-JP" altLang="en-US" sz="1300">
              <a:solidFill>
                <a:schemeClr val="dk1"/>
              </a:solidFill>
              <a:latin typeface="+mn-lt"/>
              <a:ea typeface="+mn-ea"/>
              <a:cs typeface="+mn-cs"/>
            </a:rPr>
            <a:t>が</a:t>
          </a:r>
          <a:r>
            <a:rPr kumimoji="1" lang="ja-JP" altLang="ja-JP" sz="1300">
              <a:solidFill>
                <a:schemeClr val="dk1"/>
              </a:solidFill>
              <a:latin typeface="+mn-lt"/>
              <a:ea typeface="+mn-ea"/>
              <a:cs typeface="+mn-cs"/>
            </a:rPr>
            <a:t>類似団体を下回っ</a:t>
          </a:r>
          <a:r>
            <a:rPr kumimoji="1" lang="ja-JP" altLang="en-US" sz="1300">
              <a:solidFill>
                <a:schemeClr val="dk1"/>
              </a:solidFill>
              <a:latin typeface="+mn-lt"/>
              <a:ea typeface="+mn-ea"/>
              <a:cs typeface="+mn-cs"/>
            </a:rPr>
            <a:t>たことにより、全体的にみると類似団体平均を下回っている。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今後も一部事務組合負担金に向けた協議をはじめとして、一層の経費削減に努めていく。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119380</xdr:rowOff>
    </xdr:from>
    <xdr:to>
      <xdr:col>24</xdr:col>
      <xdr:colOff>31750</xdr:colOff>
      <xdr:row>75</xdr:row>
      <xdr:rowOff>127000</xdr:rowOff>
    </xdr:to>
    <xdr:cxnSp macro="">
      <xdr:nvCxnSpPr>
        <xdr:cNvPr id="424" name="直線コネクタ 423"/>
        <xdr:cNvCxnSpPr/>
      </xdr:nvCxnSpPr>
      <xdr:spPr>
        <a:xfrm>
          <a:off x="15671800" y="129781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119380</xdr:rowOff>
    </xdr:from>
    <xdr:to>
      <xdr:col>22</xdr:col>
      <xdr:colOff>565150</xdr:colOff>
      <xdr:row>75</xdr:row>
      <xdr:rowOff>153670</xdr:rowOff>
    </xdr:to>
    <xdr:cxnSp macro="">
      <xdr:nvCxnSpPr>
        <xdr:cNvPr id="427" name="直線コネクタ 426"/>
        <xdr:cNvCxnSpPr/>
      </xdr:nvCxnSpPr>
      <xdr:spPr>
        <a:xfrm flipV="1">
          <a:off x="14782800" y="12978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153670</xdr:rowOff>
    </xdr:from>
    <xdr:to>
      <xdr:col>21</xdr:col>
      <xdr:colOff>361950</xdr:colOff>
      <xdr:row>76</xdr:row>
      <xdr:rowOff>20320</xdr:rowOff>
    </xdr:to>
    <xdr:cxnSp macro="">
      <xdr:nvCxnSpPr>
        <xdr:cNvPr id="430" name="直線コネクタ 429"/>
        <xdr:cNvCxnSpPr/>
      </xdr:nvCxnSpPr>
      <xdr:spPr>
        <a:xfrm flipV="1">
          <a:off x="13893800" y="13012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54610</xdr:rowOff>
    </xdr:from>
    <xdr:to>
      <xdr:col>20</xdr:col>
      <xdr:colOff>158750</xdr:colOff>
      <xdr:row>76</xdr:row>
      <xdr:rowOff>20320</xdr:rowOff>
    </xdr:to>
    <xdr:cxnSp macro="">
      <xdr:nvCxnSpPr>
        <xdr:cNvPr id="433" name="直線コネクタ 432"/>
        <xdr:cNvCxnSpPr/>
      </xdr:nvCxnSpPr>
      <xdr:spPr>
        <a:xfrm>
          <a:off x="13004800" y="12913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76200</xdr:rowOff>
    </xdr:from>
    <xdr:to>
      <xdr:col>24</xdr:col>
      <xdr:colOff>82550</xdr:colOff>
      <xdr:row>76</xdr:row>
      <xdr:rowOff>6350</xdr:rowOff>
    </xdr:to>
    <xdr:sp macro="" textlink="">
      <xdr:nvSpPr>
        <xdr:cNvPr id="443" name="円/楕円 442"/>
        <xdr:cNvSpPr/>
      </xdr:nvSpPr>
      <xdr:spPr>
        <a:xfrm>
          <a:off x="16459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92727</xdr:rowOff>
    </xdr:from>
    <xdr:ext cx="762000" cy="259045"/>
    <xdr:sp macro="" textlink="">
      <xdr:nvSpPr>
        <xdr:cNvPr id="444" name="公債費以外該当値テキスト"/>
        <xdr:cNvSpPr txBox="1"/>
      </xdr:nvSpPr>
      <xdr:spPr>
        <a:xfrm>
          <a:off x="16598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68580</xdr:rowOff>
    </xdr:from>
    <xdr:to>
      <xdr:col>22</xdr:col>
      <xdr:colOff>615950</xdr:colOff>
      <xdr:row>75</xdr:row>
      <xdr:rowOff>170180</xdr:rowOff>
    </xdr:to>
    <xdr:sp macro="" textlink="">
      <xdr:nvSpPr>
        <xdr:cNvPr id="445" name="円/楕円 444"/>
        <xdr:cNvSpPr/>
      </xdr:nvSpPr>
      <xdr:spPr>
        <a:xfrm>
          <a:off x="15621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154957</xdr:rowOff>
    </xdr:from>
    <xdr:ext cx="736600" cy="259045"/>
    <xdr:sp macro="" textlink="">
      <xdr:nvSpPr>
        <xdr:cNvPr id="446" name="テキスト ボックス 445"/>
        <xdr:cNvSpPr txBox="1"/>
      </xdr:nvSpPr>
      <xdr:spPr>
        <a:xfrm>
          <a:off x="15290800" y="13013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102870</xdr:rowOff>
    </xdr:from>
    <xdr:to>
      <xdr:col>21</xdr:col>
      <xdr:colOff>412750</xdr:colOff>
      <xdr:row>76</xdr:row>
      <xdr:rowOff>33020</xdr:rowOff>
    </xdr:to>
    <xdr:sp macro="" textlink="">
      <xdr:nvSpPr>
        <xdr:cNvPr id="447" name="円/楕円 446"/>
        <xdr:cNvSpPr/>
      </xdr:nvSpPr>
      <xdr:spPr>
        <a:xfrm>
          <a:off x="14732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17797</xdr:rowOff>
    </xdr:from>
    <xdr:ext cx="762000" cy="259045"/>
    <xdr:sp macro="" textlink="">
      <xdr:nvSpPr>
        <xdr:cNvPr id="448" name="テキスト ボックス 447"/>
        <xdr:cNvSpPr txBox="1"/>
      </xdr:nvSpPr>
      <xdr:spPr>
        <a:xfrm>
          <a:off x="14401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140970</xdr:rowOff>
    </xdr:from>
    <xdr:to>
      <xdr:col>20</xdr:col>
      <xdr:colOff>209550</xdr:colOff>
      <xdr:row>76</xdr:row>
      <xdr:rowOff>71120</xdr:rowOff>
    </xdr:to>
    <xdr:sp macro="" textlink="">
      <xdr:nvSpPr>
        <xdr:cNvPr id="449" name="円/楕円 448"/>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55897</xdr:rowOff>
    </xdr:from>
    <xdr:ext cx="762000" cy="259045"/>
    <xdr:sp macro="" textlink="">
      <xdr:nvSpPr>
        <xdr:cNvPr id="450" name="テキスト ボックス 449"/>
        <xdr:cNvSpPr txBox="1"/>
      </xdr:nvSpPr>
      <xdr:spPr>
        <a:xfrm>
          <a:off x="13512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51" name="円/楕円 450"/>
        <xdr:cNvSpPr/>
      </xdr:nvSpPr>
      <xdr:spPr>
        <a:xfrm>
          <a:off x="12954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90188</xdr:rowOff>
    </xdr:from>
    <xdr:ext cx="762000" cy="259045"/>
    <xdr:sp macro="" textlink="">
      <xdr:nvSpPr>
        <xdr:cNvPr id="452" name="テキスト ボックス 451"/>
        <xdr:cNvSpPr txBox="1"/>
      </xdr:nvSpPr>
      <xdr:spPr>
        <a:xfrm>
          <a:off x="12623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千葉県茂原市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5575</xdr:rowOff>
    </xdr:from>
    <xdr:to>
      <xdr:col>4</xdr:col>
      <xdr:colOff>1117600</xdr:colOff>
      <xdr:row>18</xdr:row>
      <xdr:rowOff>25480</xdr:rowOff>
    </xdr:to>
    <xdr:cxnSp macro="">
      <xdr:nvCxnSpPr>
        <xdr:cNvPr id="52" name="直線コネクタ 51"/>
        <xdr:cNvCxnSpPr/>
      </xdr:nvCxnSpPr>
      <xdr:spPr bwMode="auto">
        <a:xfrm flipV="1">
          <a:off x="5003800" y="3139300"/>
          <a:ext cx="647700" cy="19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155063</xdr:rowOff>
    </xdr:from>
    <xdr:to>
      <xdr:col>4</xdr:col>
      <xdr:colOff>469900</xdr:colOff>
      <xdr:row>18</xdr:row>
      <xdr:rowOff>25480</xdr:rowOff>
    </xdr:to>
    <xdr:cxnSp macro="">
      <xdr:nvCxnSpPr>
        <xdr:cNvPr id="55" name="直線コネクタ 54"/>
        <xdr:cNvCxnSpPr/>
      </xdr:nvCxnSpPr>
      <xdr:spPr bwMode="auto">
        <a:xfrm>
          <a:off x="4305300" y="3117338"/>
          <a:ext cx="698500" cy="41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118553</xdr:rowOff>
    </xdr:from>
    <xdr:to>
      <xdr:col>3</xdr:col>
      <xdr:colOff>904875</xdr:colOff>
      <xdr:row>17</xdr:row>
      <xdr:rowOff>155063</xdr:rowOff>
    </xdr:to>
    <xdr:cxnSp macro="">
      <xdr:nvCxnSpPr>
        <xdr:cNvPr id="58" name="直線コネクタ 57"/>
        <xdr:cNvCxnSpPr/>
      </xdr:nvCxnSpPr>
      <xdr:spPr bwMode="auto">
        <a:xfrm>
          <a:off x="3606800" y="3080828"/>
          <a:ext cx="698500" cy="36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118553</xdr:rowOff>
    </xdr:from>
    <xdr:to>
      <xdr:col>3</xdr:col>
      <xdr:colOff>206375</xdr:colOff>
      <xdr:row>17</xdr:row>
      <xdr:rowOff>152875</xdr:rowOff>
    </xdr:to>
    <xdr:cxnSp macro="">
      <xdr:nvCxnSpPr>
        <xdr:cNvPr id="61" name="直線コネクタ 60"/>
        <xdr:cNvCxnSpPr/>
      </xdr:nvCxnSpPr>
      <xdr:spPr bwMode="auto">
        <a:xfrm flipV="1">
          <a:off x="2908300" y="3080828"/>
          <a:ext cx="698500" cy="34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126225</xdr:rowOff>
    </xdr:from>
    <xdr:to>
      <xdr:col>5</xdr:col>
      <xdr:colOff>34925</xdr:colOff>
      <xdr:row>18</xdr:row>
      <xdr:rowOff>56375</xdr:rowOff>
    </xdr:to>
    <xdr:sp macro="" textlink="">
      <xdr:nvSpPr>
        <xdr:cNvPr id="71" name="円/楕円 70"/>
        <xdr:cNvSpPr/>
      </xdr:nvSpPr>
      <xdr:spPr bwMode="auto">
        <a:xfrm>
          <a:off x="5600700" y="3088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98302</xdr:rowOff>
    </xdr:from>
    <xdr:ext cx="762000" cy="259045"/>
    <xdr:sp macro="" textlink="">
      <xdr:nvSpPr>
        <xdr:cNvPr id="72" name="人口1人当たり決算額の推移該当値テキスト130"/>
        <xdr:cNvSpPr txBox="1"/>
      </xdr:nvSpPr>
      <xdr:spPr>
        <a:xfrm>
          <a:off x="5740400" y="30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68,853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146130</xdr:rowOff>
    </xdr:from>
    <xdr:to>
      <xdr:col>4</xdr:col>
      <xdr:colOff>520700</xdr:colOff>
      <xdr:row>18</xdr:row>
      <xdr:rowOff>76280</xdr:rowOff>
    </xdr:to>
    <xdr:sp macro="" textlink="">
      <xdr:nvSpPr>
        <xdr:cNvPr id="73" name="円/楕円 72"/>
        <xdr:cNvSpPr/>
      </xdr:nvSpPr>
      <xdr:spPr bwMode="auto">
        <a:xfrm>
          <a:off x="4953000" y="3108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61057</xdr:rowOff>
    </xdr:from>
    <xdr:ext cx="736600" cy="259045"/>
    <xdr:sp macro="" textlink="">
      <xdr:nvSpPr>
        <xdr:cNvPr id="74" name="テキスト ボックス 73"/>
        <xdr:cNvSpPr txBox="1"/>
      </xdr:nvSpPr>
      <xdr:spPr>
        <a:xfrm>
          <a:off x="4622800" y="3194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67,634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104263</xdr:rowOff>
    </xdr:from>
    <xdr:to>
      <xdr:col>3</xdr:col>
      <xdr:colOff>955675</xdr:colOff>
      <xdr:row>18</xdr:row>
      <xdr:rowOff>34413</xdr:rowOff>
    </xdr:to>
    <xdr:sp macro="" textlink="">
      <xdr:nvSpPr>
        <xdr:cNvPr id="75" name="円/楕円 74"/>
        <xdr:cNvSpPr/>
      </xdr:nvSpPr>
      <xdr:spPr bwMode="auto">
        <a:xfrm>
          <a:off x="4254500" y="3066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19190</xdr:rowOff>
    </xdr:from>
    <xdr:ext cx="762000" cy="259045"/>
    <xdr:sp macro="" textlink="">
      <xdr:nvSpPr>
        <xdr:cNvPr id="76" name="テキスト ボックス 75"/>
        <xdr:cNvSpPr txBox="1"/>
      </xdr:nvSpPr>
      <xdr:spPr>
        <a:xfrm>
          <a:off x="3924300" y="315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70,198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67753</xdr:rowOff>
    </xdr:from>
    <xdr:to>
      <xdr:col>3</xdr:col>
      <xdr:colOff>257175</xdr:colOff>
      <xdr:row>17</xdr:row>
      <xdr:rowOff>169353</xdr:rowOff>
    </xdr:to>
    <xdr:sp macro="" textlink="">
      <xdr:nvSpPr>
        <xdr:cNvPr id="77" name="円/楕円 76"/>
        <xdr:cNvSpPr/>
      </xdr:nvSpPr>
      <xdr:spPr bwMode="auto">
        <a:xfrm>
          <a:off x="3556000" y="3030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154130</xdr:rowOff>
    </xdr:from>
    <xdr:ext cx="762000" cy="259045"/>
    <xdr:sp macro="" textlink="">
      <xdr:nvSpPr>
        <xdr:cNvPr id="78" name="テキスト ボックス 77"/>
        <xdr:cNvSpPr txBox="1"/>
      </xdr:nvSpPr>
      <xdr:spPr>
        <a:xfrm>
          <a:off x="3225800" y="311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72,434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102075</xdr:rowOff>
    </xdr:from>
    <xdr:to>
      <xdr:col>2</xdr:col>
      <xdr:colOff>692150</xdr:colOff>
      <xdr:row>18</xdr:row>
      <xdr:rowOff>32225</xdr:rowOff>
    </xdr:to>
    <xdr:sp macro="" textlink="">
      <xdr:nvSpPr>
        <xdr:cNvPr id="79" name="円/楕円 78"/>
        <xdr:cNvSpPr/>
      </xdr:nvSpPr>
      <xdr:spPr bwMode="auto">
        <a:xfrm>
          <a:off x="2857500" y="306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17002</xdr:rowOff>
    </xdr:from>
    <xdr:ext cx="762000" cy="259045"/>
    <xdr:sp macro="" textlink="">
      <xdr:nvSpPr>
        <xdr:cNvPr id="80" name="テキスト ボックス 79"/>
        <xdr:cNvSpPr txBox="1"/>
      </xdr:nvSpPr>
      <xdr:spPr>
        <a:xfrm>
          <a:off x="2527300" y="31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192265</xdr:rowOff>
    </xdr:from>
    <xdr:to>
      <xdr:col>4</xdr:col>
      <xdr:colOff>1117600</xdr:colOff>
      <xdr:row>35</xdr:row>
      <xdr:rowOff>228651</xdr:rowOff>
    </xdr:to>
    <xdr:cxnSp macro="">
      <xdr:nvCxnSpPr>
        <xdr:cNvPr id="113" name="直線コネクタ 112"/>
        <xdr:cNvCxnSpPr/>
      </xdr:nvCxnSpPr>
      <xdr:spPr bwMode="auto">
        <a:xfrm>
          <a:off x="5003800" y="6802615"/>
          <a:ext cx="647700" cy="36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213428</xdr:rowOff>
    </xdr:from>
    <xdr:ext cx="762000" cy="259045"/>
    <xdr:sp macro="" textlink="">
      <xdr:nvSpPr>
        <xdr:cNvPr id="114" name="人口1人当たり決算額の推移平均値テキスト445"/>
        <xdr:cNvSpPr txBox="1"/>
      </xdr:nvSpPr>
      <xdr:spPr>
        <a:xfrm>
          <a:off x="5740400" y="68237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185083</xdr:rowOff>
    </xdr:from>
    <xdr:to>
      <xdr:col>4</xdr:col>
      <xdr:colOff>469900</xdr:colOff>
      <xdr:row>35</xdr:row>
      <xdr:rowOff>192265</xdr:rowOff>
    </xdr:to>
    <xdr:cxnSp macro="">
      <xdr:nvCxnSpPr>
        <xdr:cNvPr id="116" name="直線コネクタ 115"/>
        <xdr:cNvCxnSpPr/>
      </xdr:nvCxnSpPr>
      <xdr:spPr bwMode="auto">
        <a:xfrm>
          <a:off x="4305300" y="6795433"/>
          <a:ext cx="698500" cy="7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258197</xdr:rowOff>
    </xdr:from>
    <xdr:to>
      <xdr:col>3</xdr:col>
      <xdr:colOff>904875</xdr:colOff>
      <xdr:row>35</xdr:row>
      <xdr:rowOff>185083</xdr:rowOff>
    </xdr:to>
    <xdr:cxnSp macro="">
      <xdr:nvCxnSpPr>
        <xdr:cNvPr id="119" name="直線コネクタ 118"/>
        <xdr:cNvCxnSpPr/>
      </xdr:nvCxnSpPr>
      <xdr:spPr bwMode="auto">
        <a:xfrm>
          <a:off x="3606800" y="6525647"/>
          <a:ext cx="698500" cy="269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258197</xdr:rowOff>
    </xdr:from>
    <xdr:to>
      <xdr:col>3</xdr:col>
      <xdr:colOff>206375</xdr:colOff>
      <xdr:row>34</xdr:row>
      <xdr:rowOff>319691</xdr:rowOff>
    </xdr:to>
    <xdr:cxnSp macro="">
      <xdr:nvCxnSpPr>
        <xdr:cNvPr id="122" name="直線コネクタ 121"/>
        <xdr:cNvCxnSpPr/>
      </xdr:nvCxnSpPr>
      <xdr:spPr bwMode="auto">
        <a:xfrm flipV="1">
          <a:off x="2908300" y="6525647"/>
          <a:ext cx="698500" cy="61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177851</xdr:rowOff>
    </xdr:from>
    <xdr:to>
      <xdr:col>5</xdr:col>
      <xdr:colOff>34925</xdr:colOff>
      <xdr:row>35</xdr:row>
      <xdr:rowOff>279451</xdr:rowOff>
    </xdr:to>
    <xdr:sp macro="" textlink="">
      <xdr:nvSpPr>
        <xdr:cNvPr id="132" name="円/楕円 131"/>
        <xdr:cNvSpPr/>
      </xdr:nvSpPr>
      <xdr:spPr bwMode="auto">
        <a:xfrm>
          <a:off x="5600700" y="678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22928</xdr:rowOff>
    </xdr:from>
    <xdr:ext cx="762000" cy="259045"/>
    <xdr:sp macro="" textlink="">
      <xdr:nvSpPr>
        <xdr:cNvPr id="133" name="人口1人当たり決算額の推移該当値テキスト445"/>
        <xdr:cNvSpPr txBox="1"/>
      </xdr:nvSpPr>
      <xdr:spPr>
        <a:xfrm>
          <a:off x="5740400" y="66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141465</xdr:rowOff>
    </xdr:from>
    <xdr:to>
      <xdr:col>4</xdr:col>
      <xdr:colOff>520700</xdr:colOff>
      <xdr:row>35</xdr:row>
      <xdr:rowOff>243065</xdr:rowOff>
    </xdr:to>
    <xdr:sp macro="" textlink="">
      <xdr:nvSpPr>
        <xdr:cNvPr id="134" name="円/楕円 133"/>
        <xdr:cNvSpPr/>
      </xdr:nvSpPr>
      <xdr:spPr bwMode="auto">
        <a:xfrm>
          <a:off x="4953000" y="6751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253242</xdr:rowOff>
    </xdr:from>
    <xdr:ext cx="736600" cy="259045"/>
    <xdr:sp macro="" textlink="">
      <xdr:nvSpPr>
        <xdr:cNvPr id="135" name="テキスト ボックス 134"/>
        <xdr:cNvSpPr txBox="1"/>
      </xdr:nvSpPr>
      <xdr:spPr>
        <a:xfrm>
          <a:off x="4622800" y="652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19,574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134283</xdr:rowOff>
    </xdr:from>
    <xdr:to>
      <xdr:col>3</xdr:col>
      <xdr:colOff>955675</xdr:colOff>
      <xdr:row>35</xdr:row>
      <xdr:rowOff>235883</xdr:rowOff>
    </xdr:to>
    <xdr:sp macro="" textlink="">
      <xdr:nvSpPr>
        <xdr:cNvPr id="136" name="円/楕円 135"/>
        <xdr:cNvSpPr/>
      </xdr:nvSpPr>
      <xdr:spPr bwMode="auto">
        <a:xfrm>
          <a:off x="4254500" y="6744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246060</xdr:rowOff>
    </xdr:from>
    <xdr:ext cx="762000" cy="259045"/>
    <xdr:sp macro="" textlink="">
      <xdr:nvSpPr>
        <xdr:cNvPr id="137" name="テキスト ボックス 136"/>
        <xdr:cNvSpPr txBox="1"/>
      </xdr:nvSpPr>
      <xdr:spPr>
        <a:xfrm>
          <a:off x="3924300" y="65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207397</xdr:rowOff>
    </xdr:from>
    <xdr:to>
      <xdr:col>3</xdr:col>
      <xdr:colOff>257175</xdr:colOff>
      <xdr:row>34</xdr:row>
      <xdr:rowOff>308997</xdr:rowOff>
    </xdr:to>
    <xdr:sp macro="" textlink="">
      <xdr:nvSpPr>
        <xdr:cNvPr id="138" name="円/楕円 137"/>
        <xdr:cNvSpPr/>
      </xdr:nvSpPr>
      <xdr:spPr bwMode="auto">
        <a:xfrm>
          <a:off x="3556000" y="6474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319174</xdr:rowOff>
    </xdr:from>
    <xdr:ext cx="762000" cy="259045"/>
    <xdr:sp macro="" textlink="">
      <xdr:nvSpPr>
        <xdr:cNvPr id="139" name="テキスト ボックス 138"/>
        <xdr:cNvSpPr txBox="1"/>
      </xdr:nvSpPr>
      <xdr:spPr>
        <a:xfrm>
          <a:off x="3225800" y="624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34,113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268891</xdr:rowOff>
    </xdr:from>
    <xdr:to>
      <xdr:col>2</xdr:col>
      <xdr:colOff>692150</xdr:colOff>
      <xdr:row>35</xdr:row>
      <xdr:rowOff>27591</xdr:rowOff>
    </xdr:to>
    <xdr:sp macro="" textlink="">
      <xdr:nvSpPr>
        <xdr:cNvPr id="140" name="円/楕円 139"/>
        <xdr:cNvSpPr/>
      </xdr:nvSpPr>
      <xdr:spPr bwMode="auto">
        <a:xfrm>
          <a:off x="2857500" y="6536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37768</xdr:rowOff>
    </xdr:from>
    <xdr:ext cx="762000" cy="259045"/>
    <xdr:sp macro="" textlink="">
      <xdr:nvSpPr>
        <xdr:cNvPr id="141" name="テキスト ボックス 140"/>
        <xdr:cNvSpPr txBox="1"/>
      </xdr:nvSpPr>
      <xdr:spPr>
        <a:xfrm>
          <a:off x="2527300" y="630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市税収入や国庫支出金の増等により歳入総額が増加した一方で、学校耐震化に伴う普通建設事業費の増等により歳出総額が増加したことにより、前年に比べ実質収支額は減少したものの、</a:t>
          </a:r>
          <a:r>
            <a:rPr kumimoji="1" lang="ja-JP" altLang="ja-JP" sz="1400">
              <a:solidFill>
                <a:schemeClr val="dk1"/>
              </a:solidFill>
              <a:latin typeface="+mn-lt"/>
              <a:ea typeface="+mn-ea"/>
              <a:cs typeface="+mn-cs"/>
            </a:rPr>
            <a:t>実質収支比率</a:t>
          </a:r>
          <a:r>
            <a:rPr kumimoji="1" lang="ja-JP" altLang="en-US" sz="1400">
              <a:solidFill>
                <a:schemeClr val="dk1"/>
              </a:solidFill>
              <a:latin typeface="+mn-lt"/>
              <a:ea typeface="+mn-ea"/>
              <a:cs typeface="+mn-cs"/>
            </a:rPr>
            <a:t>は</a:t>
          </a:r>
          <a:r>
            <a:rPr kumimoji="1" lang="ja-JP" altLang="en-US" sz="1400">
              <a:latin typeface="ＭＳ ゴシック" pitchFamily="49" charset="-128"/>
              <a:ea typeface="ＭＳ ゴシック" pitchFamily="49" charset="-128"/>
            </a:rPr>
            <a:t>依然として高い数値となっている。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また、当該年度において財政調整基金への積み増しを行っているため、積立額を含めた実質単年度収支では黒字になっている。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は、学校耐震化に伴う普通建設事業費の増加により前年に比べ黒字額が減少したものの、国民健康保険事業会計においては国庫支出金の増加、農業集落排水事業会計においては一般会計繰入金の増加や県支出金の皆増により黒字額が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年度に土地開発公社に係る債務償還から第三セクター等改革推進債に切り替えたことにより、債務負担行為に基づく支出額が低く抑えられている。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a:t>
          </a:r>
          <a:r>
            <a:rPr kumimoji="1" lang="ja-JP" altLang="en-US" sz="1400" u="none">
              <a:solidFill>
                <a:sysClr val="windowText" lastClr="000000"/>
              </a:solidFill>
              <a:latin typeface="ＭＳ ゴシック" pitchFamily="49" charset="-128"/>
              <a:ea typeface="ＭＳ ゴシック" pitchFamily="49" charset="-128"/>
            </a:rPr>
            <a:t>組合が起した地方債への負担金も</a:t>
          </a:r>
          <a:r>
            <a:rPr kumimoji="1" lang="ja-JP" altLang="en-US" sz="1400">
              <a:latin typeface="ＭＳ ゴシック" pitchFamily="49" charset="-128"/>
              <a:ea typeface="ＭＳ ゴシック" pitchFamily="49" charset="-128"/>
            </a:rPr>
            <a:t>減少したため、実質公債費比率は前年に比べ減少している。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臨時財政対策債、建設事業債</a:t>
          </a:r>
          <a:r>
            <a:rPr kumimoji="1" lang="ja-JP" altLang="en-US" sz="1400">
              <a:latin typeface="ＭＳ ゴシック" pitchFamily="49" charset="-128"/>
              <a:ea typeface="ＭＳ ゴシック" pitchFamily="49" charset="-128"/>
            </a:rPr>
            <a:t>の発行による地方債の現在高の増加はあるが、組合等負担等見込額の減少や、財政調整基金を積み増ししたことによる充当可能基金の増加等により、将来負担比率は年々減少しているものの、依然として高い水準に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30562369</v>
      </c>
      <c r="BO4" s="349"/>
      <c r="BP4" s="349"/>
      <c r="BQ4" s="349"/>
      <c r="BR4" s="349"/>
      <c r="BS4" s="349"/>
      <c r="BT4" s="349"/>
      <c r="BU4" s="350"/>
      <c r="BV4" s="348">
        <v>29161614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5.8</v>
      </c>
      <c r="CU4" s="355"/>
      <c r="CV4" s="355"/>
      <c r="CW4" s="355"/>
      <c r="CX4" s="355"/>
      <c r="CY4" s="355"/>
      <c r="CZ4" s="355"/>
      <c r="DA4" s="356"/>
      <c r="DB4" s="354">
        <v>6.5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29342125</v>
      </c>
      <c r="BO5" s="386"/>
      <c r="BP5" s="386"/>
      <c r="BQ5" s="386"/>
      <c r="BR5" s="386"/>
      <c r="BS5" s="386"/>
      <c r="BT5" s="386"/>
      <c r="BU5" s="387"/>
      <c r="BV5" s="385">
        <v>27728651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91.3</v>
      </c>
      <c r="CU5" s="383"/>
      <c r="CV5" s="383"/>
      <c r="CW5" s="383"/>
      <c r="CX5" s="383"/>
      <c r="CY5" s="383"/>
      <c r="CZ5" s="383"/>
      <c r="DA5" s="384"/>
      <c r="DB5" s="382">
        <v>91.9</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1220244</v>
      </c>
      <c r="BO6" s="386"/>
      <c r="BP6" s="386"/>
      <c r="BQ6" s="386"/>
      <c r="BR6" s="386"/>
      <c r="BS6" s="386"/>
      <c r="BT6" s="386"/>
      <c r="BU6" s="387"/>
      <c r="BV6" s="385">
        <v>1432963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99.3</v>
      </c>
      <c r="CU6" s="423"/>
      <c r="CV6" s="423"/>
      <c r="CW6" s="423"/>
      <c r="CX6" s="423"/>
      <c r="CY6" s="423"/>
      <c r="CZ6" s="423"/>
      <c r="DA6" s="424"/>
      <c r="DB6" s="422">
        <v>104.1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174769</v>
      </c>
      <c r="BO7" s="386"/>
      <c r="BP7" s="386"/>
      <c r="BQ7" s="386"/>
      <c r="BR7" s="386"/>
      <c r="BS7" s="386"/>
      <c r="BT7" s="386"/>
      <c r="BU7" s="387"/>
      <c r="BV7" s="385">
        <v>276153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18012907</v>
      </c>
      <c r="CU7" s="386"/>
      <c r="CV7" s="386"/>
      <c r="CW7" s="386"/>
      <c r="CX7" s="386"/>
      <c r="CY7" s="386"/>
      <c r="CZ7" s="386"/>
      <c r="DA7" s="387"/>
      <c r="DB7" s="385">
        <v>17824094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1045475</v>
      </c>
      <c r="BO8" s="386"/>
      <c r="BP8" s="386"/>
      <c r="BQ8" s="386"/>
      <c r="BR8" s="386"/>
      <c r="BS8" s="386"/>
      <c r="BT8" s="386"/>
      <c r="BU8" s="387"/>
      <c r="BV8" s="385">
        <v>1156810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0.83</v>
      </c>
      <c r="CU8" s="426"/>
      <c r="CV8" s="426"/>
      <c r="CW8" s="426"/>
      <c r="CX8" s="426"/>
      <c r="CY8" s="426"/>
      <c r="CZ8" s="426"/>
      <c r="DA8" s="427"/>
      <c r="DB8" s="425">
        <v>0.82</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93015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-111335</v>
      </c>
      <c r="BO9" s="386"/>
      <c r="BP9" s="386"/>
      <c r="BQ9" s="386"/>
      <c r="BR9" s="386"/>
      <c r="BS9" s="386"/>
      <c r="BT9" s="386"/>
      <c r="BU9" s="387"/>
      <c r="BV9" s="385">
        <v>81745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17.3</v>
      </c>
      <c r="CU9" s="383"/>
      <c r="CV9" s="383"/>
      <c r="CW9" s="383"/>
      <c r="CX9" s="383"/>
      <c r="CY9" s="383"/>
      <c r="CZ9" s="383"/>
      <c r="DA9" s="384"/>
      <c r="DB9" s="382">
        <v>17.100000000000001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93260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200000</v>
      </c>
      <c r="BO10" s="386"/>
      <c r="BP10" s="386"/>
      <c r="BQ10" s="386"/>
      <c r="BR10" s="386"/>
      <c r="BS10" s="386"/>
      <c r="BT10" s="386"/>
      <c r="BU10" s="387"/>
      <c r="BV10" s="385">
        <v>1012545</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v>60000</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91855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112545</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90806</v>
      </c>
      <c r="S13" s="467"/>
      <c r="T13" s="467"/>
      <c r="U13" s="467"/>
      <c r="V13" s="468"/>
      <c r="W13" s="401" t="s">
        <v>124</v>
      </c>
      <c r="X13" s="402"/>
      <c r="Y13" s="402"/>
      <c r="Z13" s="402"/>
      <c r="AA13" s="402"/>
      <c r="AB13" s="392"/>
      <c r="AC13" s="436">
        <v>1238</v>
      </c>
      <c r="AD13" s="437"/>
      <c r="AE13" s="437"/>
      <c r="AF13" s="437"/>
      <c r="AG13" s="476"/>
      <c r="AH13" s="436">
        <v>1880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36120</v>
      </c>
      <c r="BO13" s="386"/>
      <c r="BP13" s="386"/>
      <c r="BQ13" s="386"/>
      <c r="BR13" s="386"/>
      <c r="BS13" s="386"/>
      <c r="BT13" s="386"/>
      <c r="BU13" s="387"/>
      <c r="BV13" s="385">
        <v>1094290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11.2</v>
      </c>
      <c r="CU13" s="383"/>
      <c r="CV13" s="383"/>
      <c r="CW13" s="383"/>
      <c r="CX13" s="383"/>
      <c r="CY13" s="383"/>
      <c r="CZ13" s="383"/>
      <c r="DA13" s="384"/>
      <c r="DB13" s="382">
        <v>14.5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92478</v>
      </c>
      <c r="S14" s="467"/>
      <c r="T14" s="467"/>
      <c r="U14" s="467"/>
      <c r="V14" s="468"/>
      <c r="W14" s="375"/>
      <c r="X14" s="376"/>
      <c r="Y14" s="376"/>
      <c r="Z14" s="376"/>
      <c r="AA14" s="376"/>
      <c r="AB14" s="365"/>
      <c r="AC14" s="469">
        <v>3</v>
      </c>
      <c r="AD14" s="470"/>
      <c r="AE14" s="470"/>
      <c r="AF14" s="470"/>
      <c r="AG14" s="471"/>
      <c r="AH14" s="469">
        <v>4.2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140.6</v>
      </c>
      <c r="CU14" s="481"/>
      <c r="CV14" s="481"/>
      <c r="CW14" s="481"/>
      <c r="CX14" s="481"/>
      <c r="CY14" s="481"/>
      <c r="CZ14" s="481"/>
      <c r="DA14" s="482"/>
      <c r="DB14" s="480">
        <v>143.5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91444</v>
      </c>
      <c r="S15" s="467"/>
      <c r="T15" s="467"/>
      <c r="U15" s="467"/>
      <c r="V15" s="468"/>
      <c r="W15" s="401" t="s">
        <v>131</v>
      </c>
      <c r="X15" s="402"/>
      <c r="Y15" s="402"/>
      <c r="Z15" s="402"/>
      <c r="AA15" s="402"/>
      <c r="AB15" s="392"/>
      <c r="AC15" s="436">
        <v>11661</v>
      </c>
      <c r="AD15" s="437"/>
      <c r="AE15" s="437"/>
      <c r="AF15" s="437"/>
      <c r="AG15" s="476"/>
      <c r="AH15" s="436">
        <v>13209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11351852</v>
      </c>
      <c r="BO15" s="349"/>
      <c r="BP15" s="349"/>
      <c r="BQ15" s="349"/>
      <c r="BR15" s="349"/>
      <c r="BS15" s="349"/>
      <c r="BT15" s="349"/>
      <c r="BU15" s="350"/>
      <c r="BV15" s="348">
        <v>10303184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28.6</v>
      </c>
      <c r="AD16" s="470"/>
      <c r="AE16" s="470"/>
      <c r="AF16" s="470"/>
      <c r="AG16" s="471"/>
      <c r="AH16" s="469">
        <v>29.5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13224491</v>
      </c>
      <c r="BO16" s="386"/>
      <c r="BP16" s="386"/>
      <c r="BQ16" s="386"/>
      <c r="BR16" s="386"/>
      <c r="BS16" s="386"/>
      <c r="BT16" s="386"/>
      <c r="BU16" s="387"/>
      <c r="BV16" s="385">
        <v>12681763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27902</v>
      </c>
      <c r="AD17" s="437"/>
      <c r="AE17" s="437"/>
      <c r="AF17" s="437"/>
      <c r="AG17" s="476"/>
      <c r="AH17" s="436">
        <v>29309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14632842</v>
      </c>
      <c r="BO17" s="386"/>
      <c r="BP17" s="386"/>
      <c r="BQ17" s="386"/>
      <c r="BR17" s="386"/>
      <c r="BS17" s="386"/>
      <c r="BT17" s="386"/>
      <c r="BU17" s="387"/>
      <c r="BV17" s="385">
        <v>13275514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99.92</v>
      </c>
      <c r="M18" s="498"/>
      <c r="N18" s="498"/>
      <c r="O18" s="498"/>
      <c r="P18" s="498"/>
      <c r="Q18" s="498"/>
      <c r="R18" s="499"/>
      <c r="S18" s="499"/>
      <c r="T18" s="499"/>
      <c r="U18" s="499"/>
      <c r="V18" s="500"/>
      <c r="W18" s="403"/>
      <c r="X18" s="404"/>
      <c r="Y18" s="404"/>
      <c r="Z18" s="404"/>
      <c r="AA18" s="404"/>
      <c r="AB18" s="395"/>
      <c r="AC18" s="501">
        <v>68.400000000000006</v>
      </c>
      <c r="AD18" s="502"/>
      <c r="AE18" s="502"/>
      <c r="AF18" s="502"/>
      <c r="AG18" s="503"/>
      <c r="AH18" s="501">
        <v>65.400000000000006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16993418</v>
      </c>
      <c r="BO18" s="386"/>
      <c r="BP18" s="386"/>
      <c r="BQ18" s="386"/>
      <c r="BR18" s="386"/>
      <c r="BS18" s="386"/>
      <c r="BT18" s="386"/>
      <c r="BU18" s="387"/>
      <c r="BV18" s="385">
        <v>16796960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931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20644294</v>
      </c>
      <c r="BO19" s="386"/>
      <c r="BP19" s="386"/>
      <c r="BQ19" s="386"/>
      <c r="BR19" s="386"/>
      <c r="BS19" s="386"/>
      <c r="BT19" s="386"/>
      <c r="BU19" s="387"/>
      <c r="BV19" s="385">
        <v>20986098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35936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40240921</v>
      </c>
      <c r="BO23" s="386"/>
      <c r="BP23" s="386"/>
      <c r="BQ23" s="386"/>
      <c r="BR23" s="386"/>
      <c r="BS23" s="386"/>
      <c r="BT23" s="386"/>
      <c r="BU23" s="387"/>
      <c r="BV23" s="385">
        <v>39629693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8550</v>
      </c>
      <c r="R24" s="437"/>
      <c r="S24" s="437"/>
      <c r="T24" s="437"/>
      <c r="U24" s="437"/>
      <c r="V24" s="476"/>
      <c r="W24" s="531"/>
      <c r="X24" s="519"/>
      <c r="Y24" s="520"/>
      <c r="Z24" s="435" t="s">
        <v>154</v>
      </c>
      <c r="AA24" s="415"/>
      <c r="AB24" s="415"/>
      <c r="AC24" s="415"/>
      <c r="AD24" s="415"/>
      <c r="AE24" s="415"/>
      <c r="AF24" s="415"/>
      <c r="AG24" s="416"/>
      <c r="AH24" s="436">
        <v>531</v>
      </c>
      <c r="AI24" s="437"/>
      <c r="AJ24" s="437"/>
      <c r="AK24" s="437"/>
      <c r="AL24" s="476"/>
      <c r="AM24" s="436">
        <v>1706634</v>
      </c>
      <c r="AN24" s="437"/>
      <c r="AO24" s="437"/>
      <c r="AP24" s="437"/>
      <c r="AQ24" s="437"/>
      <c r="AR24" s="476"/>
      <c r="AS24" s="436">
        <v>3214</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25855146</v>
      </c>
      <c r="BO24" s="386"/>
      <c r="BP24" s="386"/>
      <c r="BQ24" s="386"/>
      <c r="BR24" s="386"/>
      <c r="BS24" s="386"/>
      <c r="BT24" s="386"/>
      <c r="BU24" s="387"/>
      <c r="BV24" s="385">
        <v>24344760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7363</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336574</v>
      </c>
      <c r="BO25" s="349"/>
      <c r="BP25" s="349"/>
      <c r="BQ25" s="349"/>
      <c r="BR25" s="349"/>
      <c r="BS25" s="349"/>
      <c r="BT25" s="349"/>
      <c r="BU25" s="350"/>
      <c r="BV25" s="348">
        <v>570120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6650</v>
      </c>
      <c r="R26" s="437"/>
      <c r="S26" s="437"/>
      <c r="T26" s="437"/>
      <c r="U26" s="437"/>
      <c r="V26" s="476"/>
      <c r="W26" s="531"/>
      <c r="X26" s="519"/>
      <c r="Y26" s="520"/>
      <c r="Z26" s="435" t="s">
        <v>160</v>
      </c>
      <c r="AA26" s="541"/>
      <c r="AB26" s="541"/>
      <c r="AC26" s="541"/>
      <c r="AD26" s="541"/>
      <c r="AE26" s="541"/>
      <c r="AF26" s="541"/>
      <c r="AG26" s="542"/>
      <c r="AH26" s="436">
        <v>35</v>
      </c>
      <c r="AI26" s="437"/>
      <c r="AJ26" s="437"/>
      <c r="AK26" s="437"/>
      <c r="AL26" s="476"/>
      <c r="AM26" s="436">
        <v>114100</v>
      </c>
      <c r="AN26" s="437"/>
      <c r="AO26" s="437"/>
      <c r="AP26" s="437"/>
      <c r="AQ26" s="437"/>
      <c r="AR26" s="476"/>
      <c r="AS26" s="436">
        <v>3260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4850</v>
      </c>
      <c r="R27" s="437"/>
      <c r="S27" s="437"/>
      <c r="T27" s="437"/>
      <c r="U27" s="437"/>
      <c r="V27" s="476"/>
      <c r="W27" s="531"/>
      <c r="X27" s="519"/>
      <c r="Y27" s="520"/>
      <c r="Z27" s="435" t="s">
        <v>163</v>
      </c>
      <c r="AA27" s="415"/>
      <c r="AB27" s="415"/>
      <c r="AC27" s="415"/>
      <c r="AD27" s="415"/>
      <c r="AE27" s="415"/>
      <c r="AF27" s="415"/>
      <c r="AG27" s="416"/>
      <c r="AH27" s="436">
        <v>17</v>
      </c>
      <c r="AI27" s="437"/>
      <c r="AJ27" s="437"/>
      <c r="AK27" s="437"/>
      <c r="AL27" s="476"/>
      <c r="AM27" s="436">
        <v>53367</v>
      </c>
      <c r="AN27" s="437"/>
      <c r="AO27" s="437"/>
      <c r="AP27" s="437"/>
      <c r="AQ27" s="437"/>
      <c r="AR27" s="476"/>
      <c r="AS27" s="436">
        <v>3139</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420000</v>
      </c>
      <c r="BO27" s="555"/>
      <c r="BP27" s="555"/>
      <c r="BQ27" s="555"/>
      <c r="BR27" s="555"/>
      <c r="BS27" s="555"/>
      <c r="BT27" s="555"/>
      <c r="BU27" s="556"/>
      <c r="BV27" s="554">
        <v>420000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4350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3376458</v>
      </c>
      <c r="BO28" s="349"/>
      <c r="BP28" s="349"/>
      <c r="BQ28" s="349"/>
      <c r="BR28" s="349"/>
      <c r="BS28" s="349"/>
      <c r="BT28" s="349"/>
      <c r="BU28" s="350"/>
      <c r="BV28" s="348">
        <v>2689003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22</v>
      </c>
      <c r="M29" s="437"/>
      <c r="N29" s="437"/>
      <c r="O29" s="437"/>
      <c r="P29" s="476"/>
      <c r="Q29" s="436">
        <v>4050</v>
      </c>
      <c r="R29" s="437"/>
      <c r="S29" s="437"/>
      <c r="T29" s="437"/>
      <c r="U29" s="437"/>
      <c r="V29" s="476"/>
      <c r="W29" s="532"/>
      <c r="X29" s="533"/>
      <c r="Y29" s="534"/>
      <c r="Z29" s="435" t="s">
        <v>170</v>
      </c>
      <c r="AA29" s="415"/>
      <c r="AB29" s="415"/>
      <c r="AC29" s="415"/>
      <c r="AD29" s="415"/>
      <c r="AE29" s="415"/>
      <c r="AF29" s="415"/>
      <c r="AG29" s="416"/>
      <c r="AH29" s="436">
        <v>548</v>
      </c>
      <c r="AI29" s="437"/>
      <c r="AJ29" s="437"/>
      <c r="AK29" s="437"/>
      <c r="AL29" s="476"/>
      <c r="AM29" s="436">
        <v>1760001</v>
      </c>
      <c r="AN29" s="437"/>
      <c r="AO29" s="437"/>
      <c r="AP29" s="437"/>
      <c r="AQ29" s="437"/>
      <c r="AR29" s="476"/>
      <c r="AS29" s="436">
        <v>3212</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373713</v>
      </c>
      <c r="BO29" s="386"/>
      <c r="BP29" s="386"/>
      <c r="BQ29" s="386"/>
      <c r="BR29" s="386"/>
      <c r="BS29" s="386"/>
      <c r="BT29" s="386"/>
      <c r="BU29" s="387"/>
      <c r="BV29" s="385">
        <v>380263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100.8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158320</v>
      </c>
      <c r="BO30" s="555"/>
      <c r="BP30" s="555"/>
      <c r="BQ30" s="555"/>
      <c r="BR30" s="555"/>
      <c r="BS30" s="555"/>
      <c r="BT30" s="555"/>
      <c r="BU30" s="556"/>
      <c r="BV30" s="554">
        <v>163332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下水道事業会計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長生郡市広域市町村圏組合一般会計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長生郡市広域市町村圏組合火葬場・斎場会計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長生郡市広域市町村圏組合病院事業会計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駐車場事業会計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長生郡市広域市町村圏組合水道事業会計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九十九里地域水道企業団</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千葉県市町村総合事務組合（一般会計）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千葉県市町村総合事務組合（千葉県自治会館管理運営特別会計）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千葉県市町村総合事務組合（千葉県自治研修センター特別会計）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千葉県市町村総合事務組合（千葉県市町村交通災害共済特別会計）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千葉県後期高齢者医療広域連合（一般会計）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69" t="s">
        <v>24</v>
      </c>
      <c r="C41" s="1170"/>
      <c r="D41" s="81"/>
      <c r="E41" s="1175" t="s">
        <v>25</v>
      </c>
      <c r="F41" s="1175"/>
      <c r="G41" s="1175"/>
      <c r="H41" s="1176"/>
      <c r="I41" s="82">
        <v>27386</v>
      </c>
      <c r="J41" s="83">
        <v>27099</v>
      </c>
      <c r="K41" s="83">
        <v>39484</v>
      </c>
      <c r="L41" s="83">
        <v>39630</v>
      </c>
      <c r="M41" s="84">
        <v>40241</v>
      </c>
    </row>
    <row r="42" spans="2:13" ht="27.75" customHeight="1" x14ac:dyDescent="0.15">
      <c r="B42" s="1171"/>
      <c r="C42" s="1172"/>
      <c r="D42" s="85"/>
      <c r="E42" s="1177" t="s">
        <v>26</v>
      </c>
      <c r="F42" s="1177"/>
      <c r="G42" s="1177"/>
      <c r="H42" s="1178"/>
      <c r="I42" s="86">
        <v>14040</v>
      </c>
      <c r="J42" s="87">
        <v>12838</v>
      </c>
      <c r="K42" s="87">
        <v>16</v>
      </c>
      <c r="L42" s="87">
        <v>7</v>
      </c>
      <c r="M42" s="88">
        <v>0</v>
      </c>
    </row>
    <row r="43" spans="2:13" ht="27.75" customHeight="1" x14ac:dyDescent="0.15">
      <c r="B43" s="1171"/>
      <c r="C43" s="1172"/>
      <c r="D43" s="85"/>
      <c r="E43" s="1177" t="s">
        <v>27</v>
      </c>
      <c r="F43" s="1177"/>
      <c r="G43" s="1177"/>
      <c r="H43" s="1178"/>
      <c r="I43" s="86">
        <v>5719</v>
      </c>
      <c r="J43" s="87">
        <v>5411</v>
      </c>
      <c r="K43" s="87">
        <v>4942</v>
      </c>
      <c r="L43" s="87">
        <v>4767</v>
      </c>
      <c r="M43" s="88">
        <v>4641</v>
      </c>
    </row>
    <row r="44" spans="2:13" ht="27.75" customHeight="1" x14ac:dyDescent="0.15">
      <c r="B44" s="1171"/>
      <c r="C44" s="1172"/>
      <c r="D44" s="85"/>
      <c r="E44" s="1177" t="s">
        <v>28</v>
      </c>
      <c r="F44" s="1177"/>
      <c r="G44" s="1177"/>
      <c r="H44" s="1178"/>
      <c r="I44" s="86">
        <v>4136</v>
      </c>
      <c r="J44" s="87">
        <v>3439</v>
      </c>
      <c r="K44" s="87">
        <v>3051</v>
      </c>
      <c r="L44" s="87">
        <v>2849</v>
      </c>
      <c r="M44" s="88">
        <v>2328</v>
      </c>
    </row>
    <row r="45" spans="2:13" ht="27.75" customHeight="1" x14ac:dyDescent="0.15">
      <c r="B45" s="1171"/>
      <c r="C45" s="1172"/>
      <c r="D45" s="85"/>
      <c r="E45" s="1177" t="s">
        <v>29</v>
      </c>
      <c r="F45" s="1177"/>
      <c r="G45" s="1177"/>
      <c r="H45" s="1178"/>
      <c r="I45" s="86">
        <v>8279</v>
      </c>
      <c r="J45" s="87">
        <v>8079</v>
      </c>
      <c r="K45" s="87">
        <v>8004</v>
      </c>
      <c r="L45" s="87">
        <v>7714</v>
      </c>
      <c r="M45" s="88">
        <v>8464</v>
      </c>
    </row>
    <row r="46" spans="2:13" ht="27.75" customHeight="1" x14ac:dyDescent="0.15">
      <c r="B46" s="1171"/>
      <c r="C46" s="1172"/>
      <c r="D46" s="85"/>
      <c r="E46" s="1177" t="s">
        <v>30</v>
      </c>
      <c r="F46" s="1177"/>
      <c r="G46" s="1177"/>
      <c r="H46" s="1178"/>
      <c r="I46" s="86" t="s">
        <v>475</v>
      </c>
      <c r="J46" s="87">
        <v>283</v>
      </c>
      <c r="K46" s="87">
        <v>1</v>
      </c>
      <c r="L46" s="87">
        <v>9</v>
      </c>
      <c r="M46" s="88" t="s">
        <v>475</v>
      </c>
    </row>
    <row r="47" spans="2:13" ht="27.75" customHeight="1" x14ac:dyDescent="0.15">
      <c r="B47" s="1171"/>
      <c r="C47" s="1172"/>
      <c r="D47" s="85"/>
      <c r="E47" s="1177" t="s">
        <v>31</v>
      </c>
      <c r="F47" s="1177"/>
      <c r="G47" s="1177"/>
      <c r="H47" s="1178"/>
      <c r="I47" s="86" t="s">
        <v>475</v>
      </c>
      <c r="J47" s="87" t="s">
        <v>475</v>
      </c>
      <c r="K47" s="87" t="s">
        <v>475</v>
      </c>
      <c r="L47" s="87" t="s">
        <v>475</v>
      </c>
      <c r="M47" s="88" t="s">
        <v>475</v>
      </c>
    </row>
    <row r="48" spans="2:13" ht="27.75" customHeight="1" x14ac:dyDescent="0.15">
      <c r="B48" s="1173"/>
      <c r="C48" s="1174"/>
      <c r="D48" s="85"/>
      <c r="E48" s="1177" t="s">
        <v>32</v>
      </c>
      <c r="F48" s="1177"/>
      <c r="G48" s="1177"/>
      <c r="H48" s="1178"/>
      <c r="I48" s="86" t="s">
        <v>475</v>
      </c>
      <c r="J48" s="87" t="s">
        <v>475</v>
      </c>
      <c r="K48" s="87" t="s">
        <v>475</v>
      </c>
      <c r="L48" s="87" t="s">
        <v>475</v>
      </c>
      <c r="M48" s="88" t="s">
        <v>475</v>
      </c>
    </row>
    <row r="49" spans="2:13" ht="27.75" customHeight="1" x14ac:dyDescent="0.15">
      <c r="B49" s="1179" t="s">
        <v>33</v>
      </c>
      <c r="C49" s="1180"/>
      <c r="D49" s="89"/>
      <c r="E49" s="1177" t="s">
        <v>34</v>
      </c>
      <c r="F49" s="1177"/>
      <c r="G49" s="1177"/>
      <c r="H49" s="1178"/>
      <c r="I49" s="86">
        <v>1455</v>
      </c>
      <c r="J49" s="87">
        <v>1806</v>
      </c>
      <c r="K49" s="87">
        <v>2834</v>
      </c>
      <c r="L49" s="87">
        <v>4141</v>
      </c>
      <c r="M49" s="88">
        <v>4857</v>
      </c>
    </row>
    <row r="50" spans="2:13" ht="27.75" customHeight="1" x14ac:dyDescent="0.15">
      <c r="B50" s="1171"/>
      <c r="C50" s="1172"/>
      <c r="D50" s="85"/>
      <c r="E50" s="1177" t="s">
        <v>35</v>
      </c>
      <c r="F50" s="1177"/>
      <c r="G50" s="1177"/>
      <c r="H50" s="1178"/>
      <c r="I50" s="86">
        <v>3988</v>
      </c>
      <c r="J50" s="87">
        <v>4066</v>
      </c>
      <c r="K50" s="87">
        <v>1740</v>
      </c>
      <c r="L50" s="87">
        <v>1942</v>
      </c>
      <c r="M50" s="88">
        <v>2038</v>
      </c>
    </row>
    <row r="51" spans="2:13" ht="27.75" customHeight="1" x14ac:dyDescent="0.15">
      <c r="B51" s="1173"/>
      <c r="C51" s="1174"/>
      <c r="D51" s="85"/>
      <c r="E51" s="1177" t="s">
        <v>36</v>
      </c>
      <c r="F51" s="1177"/>
      <c r="G51" s="1177"/>
      <c r="H51" s="1178"/>
      <c r="I51" s="86">
        <v>23697</v>
      </c>
      <c r="J51" s="87">
        <v>23980</v>
      </c>
      <c r="K51" s="87">
        <v>24708</v>
      </c>
      <c r="L51" s="87">
        <v>26540</v>
      </c>
      <c r="M51" s="88">
        <v>26662</v>
      </c>
    </row>
    <row r="52" spans="2:13" ht="27.75" customHeight="1" thickBot="1" x14ac:dyDescent="0.2">
      <c r="B52" s="1181" t="s">
        <v>37</v>
      </c>
      <c r="C52" s="1182"/>
      <c r="D52" s="90"/>
      <c r="E52" s="1183" t="s">
        <v>38</v>
      </c>
      <c r="F52" s="1183"/>
      <c r="G52" s="1183"/>
      <c r="H52" s="1184"/>
      <c r="I52" s="91">
        <v>30419</v>
      </c>
      <c r="J52" s="92">
        <v>27297</v>
      </c>
      <c r="K52" s="92">
        <v>26215</v>
      </c>
      <c r="L52" s="92">
        <v>22352</v>
      </c>
      <c r="M52" s="93">
        <v>22117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28492</v>
      </c>
      <c r="E3" s="116"/>
      <c r="F3" s="117">
        <v>61882</v>
      </c>
      <c r="G3" s="118"/>
      <c r="H3" s="119"/>
    </row>
    <row r="4" spans="1:8" x14ac:dyDescent="0.15">
      <c r="A4" s="120"/>
      <c r="B4" s="121"/>
      <c r="C4" s="122"/>
      <c r="D4" s="123">
        <v>18301</v>
      </c>
      <c r="E4" s="124"/>
      <c r="F4" s="125">
        <v>32175</v>
      </c>
      <c r="G4" s="126"/>
      <c r="H4" s="127"/>
    </row>
    <row r="5" spans="1:8" x14ac:dyDescent="0.15">
      <c r="A5" s="108" t="s">
        <v>507</v>
      </c>
      <c r="B5" s="113"/>
      <c r="C5" s="114"/>
      <c r="D5" s="115">
        <v>33163</v>
      </c>
      <c r="E5" s="116"/>
      <c r="F5" s="117">
        <v>47569</v>
      </c>
      <c r="G5" s="118"/>
      <c r="H5" s="119"/>
    </row>
    <row r="6" spans="1:8" x14ac:dyDescent="0.15">
      <c r="A6" s="120"/>
      <c r="B6" s="121"/>
      <c r="C6" s="122"/>
      <c r="D6" s="123">
        <v>24611</v>
      </c>
      <c r="E6" s="124"/>
      <c r="F6" s="125">
        <v>26255</v>
      </c>
      <c r="G6" s="126"/>
      <c r="H6" s="127"/>
    </row>
    <row r="7" spans="1:8" x14ac:dyDescent="0.15">
      <c r="A7" s="108" t="s">
        <v>508</v>
      </c>
      <c r="B7" s="113"/>
      <c r="C7" s="114"/>
      <c r="D7" s="115">
        <v>11656</v>
      </c>
      <c r="E7" s="116"/>
      <c r="F7" s="117">
        <v>50880</v>
      </c>
      <c r="G7" s="118"/>
      <c r="H7" s="119"/>
    </row>
    <row r="8" spans="1:8" x14ac:dyDescent="0.15">
      <c r="A8" s="120"/>
      <c r="B8" s="121"/>
      <c r="C8" s="122"/>
      <c r="D8" s="123">
        <v>9028</v>
      </c>
      <c r="E8" s="124"/>
      <c r="F8" s="125">
        <v>26879</v>
      </c>
      <c r="G8" s="126"/>
      <c r="H8" s="127"/>
    </row>
    <row r="9" spans="1:8" x14ac:dyDescent="0.15">
      <c r="A9" s="108" t="s">
        <v>509</v>
      </c>
      <c r="B9" s="113"/>
      <c r="C9" s="114"/>
      <c r="D9" s="115">
        <v>27662</v>
      </c>
      <c r="E9" s="116"/>
      <c r="F9" s="117">
        <v>63956</v>
      </c>
      <c r="G9" s="118"/>
      <c r="H9" s="119"/>
    </row>
    <row r="10" spans="1:8" x14ac:dyDescent="0.15">
      <c r="A10" s="120"/>
      <c r="B10" s="121"/>
      <c r="C10" s="122"/>
      <c r="D10" s="123">
        <v>11855</v>
      </c>
      <c r="E10" s="124"/>
      <c r="F10" s="125">
        <v>29239</v>
      </c>
      <c r="G10" s="126"/>
      <c r="H10" s="127"/>
    </row>
    <row r="11" spans="1:8" x14ac:dyDescent="0.15">
      <c r="A11" s="108" t="s">
        <v>510</v>
      </c>
      <c r="B11" s="113"/>
      <c r="C11" s="114"/>
      <c r="D11" s="115">
        <v>45000</v>
      </c>
      <c r="E11" s="116"/>
      <c r="F11" s="117">
        <v>66255</v>
      </c>
      <c r="G11" s="118"/>
      <c r="H11" s="119"/>
    </row>
    <row r="12" spans="1:8" x14ac:dyDescent="0.15">
      <c r="A12" s="120"/>
      <c r="B12" s="121"/>
      <c r="C12" s="128"/>
      <c r="D12" s="123">
        <v>17225</v>
      </c>
      <c r="E12" s="124"/>
      <c r="F12" s="125">
        <v>31822</v>
      </c>
      <c r="G12" s="126"/>
      <c r="H12" s="127"/>
    </row>
    <row r="13" spans="1:8" x14ac:dyDescent="0.15">
      <c r="A13" s="108"/>
      <c r="B13" s="113"/>
      <c r="C13" s="129"/>
      <c r="D13" s="130">
        <v>29195</v>
      </c>
      <c r="E13" s="131"/>
      <c r="F13" s="132">
        <v>58108</v>
      </c>
      <c r="G13" s="133"/>
      <c r="H13" s="119"/>
    </row>
    <row r="14" spans="1:8" x14ac:dyDescent="0.15">
      <c r="A14" s="120"/>
      <c r="B14" s="121"/>
      <c r="C14" s="122"/>
      <c r="D14" s="123">
        <v>16204</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6.36</v>
      </c>
      <c r="C19" s="134">
        <f>ROUND(VALUE(SUBSTITUTE(実質収支比率等に係る経年分析!G$48,"▲","-")),2)</f>
        <v>6.6</v>
      </c>
      <c r="D19" s="134">
        <f>ROUND(VALUE(SUBSTITUTE(実質収支比率等に係る経年分析!H$48,"▲","-")),2)</f>
        <v>6.04</v>
      </c>
      <c r="E19" s="134">
        <f>ROUND(VALUE(SUBSTITUTE(実質収支比率等に係る経年分析!I$48,"▲","-")),2)</f>
        <v>6.49</v>
      </c>
      <c r="F19" s="134">
        <f>ROUND(VALUE(SUBSTITUTE(実質収支比率等に係る経年分析!J$48,"▲","-")),2)</f>
        <v>5.8</v>
      </c>
    </row>
    <row r="20" spans="1:11" x14ac:dyDescent="0.15">
      <c r="A20" s="134" t="s">
        <v>43</v>
      </c>
      <c r="B20" s="134">
        <f>ROUND(VALUE(SUBSTITUTE(実質収支比率等に係る経年分析!F$47,"▲","-")),2)</f>
        <v>2.09</v>
      </c>
      <c r="C20" s="134">
        <f>ROUND(VALUE(SUBSTITUTE(実質収支比率等に係る経年分析!G$47,"▲","-")),2)</f>
        <v>4.3499999999999996</v>
      </c>
      <c r="D20" s="134">
        <f>ROUND(VALUE(SUBSTITUTE(実質収支比率等に係る経年分析!H$47,"▲","-")),2)</f>
        <v>9.42</v>
      </c>
      <c r="E20" s="134">
        <f>ROUND(VALUE(SUBSTITUTE(実質収支比率等に係る経年分析!I$47,"▲","-")),2)</f>
        <v>15.09</v>
      </c>
      <c r="F20" s="134">
        <f>ROUND(VALUE(SUBSTITUTE(実質収支比率等に係る経年分析!J$47,"▲","-")),2)</f>
        <v>18.739999999999998</v>
      </c>
    </row>
    <row r="21" spans="1:11" x14ac:dyDescent="0.15">
      <c r="A21" s="134" t="s">
        <v>44</v>
      </c>
      <c r="B21" s="134">
        <f>IF(ISNUMBER(VALUE(SUBSTITUTE(実質収支比率等に係る経年分析!F$49,"▲","-"))),ROUND(VALUE(SUBSTITUTE(実質収支比率等に係る経年分析!F$49,"▲","-")),2),NA())</f>
        <v>5.48</v>
      </c>
      <c r="C21" s="134">
        <f>IF(ISNUMBER(VALUE(SUBSTITUTE(実質収支比率等に係る経年分析!G$49,"▲","-"))),ROUND(VALUE(SUBSTITUTE(実質収支比率等に係る経年分析!G$49,"▲","-")),2),NA())</f>
        <v>2.42</v>
      </c>
      <c r="D21" s="134">
        <f>IF(ISNUMBER(VALUE(SUBSTITUTE(実質収支比率等に係る経年分析!H$49,"▲","-"))),ROUND(VALUE(SUBSTITUTE(実質収支比率等に係る経年分析!H$49,"▲","-")),2),NA())</f>
        <v>4.4800000000000004</v>
      </c>
      <c r="E21" s="134">
        <f>IF(ISNUMBER(VALUE(SUBSTITUTE(実質収支比率等に係る経年分析!I$49,"▲","-"))),ROUND(VALUE(SUBSTITUTE(実質収支比率等に係る経年分析!I$49,"▲","-")),2),NA())</f>
        <v>6.14</v>
      </c>
      <c r="F21" s="134">
        <f>IF(ISNUMBER(VALUE(SUBSTITUTE(実質収支比率等に係る経年分析!J$49,"▲","-"))),ROUND(VALUE(SUBSTITUTE(実質収支比率等に係る経年分析!J$49,"▲","-")),2),NA())</f>
        <v>0.2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駐車場事業会計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後期高齢者医療事業会計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農業集落排水事業会計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x14ac:dyDescent="0.15">
      <c r="A33" s="135" t="str">
        <f>IF(連結実質赤字比率に係る赤字・黒字の構成分析!C$37="",NA(),連結実質赤字比率に係る赤字・黒字の構成分析!C$37)</f>
        <v>介護保険事業会計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1.1200000000000001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v>
      </c>
    </row>
    <row r="36" spans="1:16" x14ac:dyDescent="0.15">
      <c r="A36" s="135" t="str">
        <f>IF(連結実質赤字比率に係る赤字・黒字の構成分析!C$34="",NA(),連結実質赤字比率に係る赤字・黒字の構成分析!C$34)</f>
        <v>国民健康保険事業会計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5.94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2606</v>
      </c>
      <c r="E42" s="136"/>
      <c r="F42" s="136"/>
      <c r="G42" s="136">
        <f>'実質公債費比率（分子）の構造'!L$52</f>
        <v>2577</v>
      </c>
      <c r="H42" s="136"/>
      <c r="I42" s="136"/>
      <c r="J42" s="136">
        <f>'実質公債費比率（分子）の構造'!M$52</f>
        <v>2593</v>
      </c>
      <c r="K42" s="136"/>
      <c r="L42" s="136"/>
      <c r="M42" s="136">
        <f>'実質公債費比率（分子）の構造'!N$52</f>
        <v>2628</v>
      </c>
      <c r="N42" s="136"/>
      <c r="O42" s="136"/>
      <c r="P42" s="136">
        <f>'実質公債費比率（分子）の構造'!O$52</f>
        <v>2670</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987</v>
      </c>
      <c r="C44" s="136"/>
      <c r="D44" s="136"/>
      <c r="E44" s="136">
        <f>'実質公債費比率（分子）の構造'!L$50</f>
        <v>1440</v>
      </c>
      <c r="F44" s="136"/>
      <c r="G44" s="136"/>
      <c r="H44" s="136">
        <f>'実質公債費比率（分子）の構造'!M$50</f>
        <v>155</v>
      </c>
      <c r="I44" s="136"/>
      <c r="J44" s="136"/>
      <c r="K44" s="136">
        <f>'実質公債費比率（分子）の構造'!N$50</f>
        <v>9</v>
      </c>
      <c r="L44" s="136"/>
      <c r="M44" s="136"/>
      <c r="N44" s="136">
        <f>'実質公債費比率（分子）の構造'!O$50</f>
        <v>6</v>
      </c>
      <c r="O44" s="136"/>
      <c r="P44" s="136"/>
    </row>
    <row r="45" spans="1:16" x14ac:dyDescent="0.15">
      <c r="A45" s="136" t="s">
        <v>54</v>
      </c>
      <c r="B45" s="136">
        <f>'実質公債費比率（分子）の構造'!K$49</f>
        <v>857</v>
      </c>
      <c r="C45" s="136"/>
      <c r="D45" s="136"/>
      <c r="E45" s="136">
        <f>'実質公債費比率（分子）の構造'!L$49</f>
        <v>688</v>
      </c>
      <c r="F45" s="136"/>
      <c r="G45" s="136"/>
      <c r="H45" s="136">
        <f>'実質公債費比率（分子）の構造'!M$49</f>
        <v>567</v>
      </c>
      <c r="I45" s="136"/>
      <c r="J45" s="136"/>
      <c r="K45" s="136">
        <f>'実質公債費比率（分子）の構造'!N$49</f>
        <v>442</v>
      </c>
      <c r="L45" s="136"/>
      <c r="M45" s="136"/>
      <c r="N45" s="136">
        <f>'実質公債費比率（分子）の構造'!O$49</f>
        <v>303</v>
      </c>
      <c r="O45" s="136"/>
      <c r="P45" s="136"/>
    </row>
    <row r="46" spans="1:16" x14ac:dyDescent="0.15">
      <c r="A46" s="136" t="s">
        <v>55</v>
      </c>
      <c r="B46" s="136">
        <f>'実質公債費比率（分子）の構造'!K$48</f>
        <v>468</v>
      </c>
      <c r="C46" s="136"/>
      <c r="D46" s="136"/>
      <c r="E46" s="136">
        <f>'実質公債費比率（分子）の構造'!L$48</f>
        <v>467</v>
      </c>
      <c r="F46" s="136"/>
      <c r="G46" s="136"/>
      <c r="H46" s="136">
        <f>'実質公債費比率（分子）の構造'!M$48</f>
        <v>420</v>
      </c>
      <c r="I46" s="136"/>
      <c r="J46" s="136"/>
      <c r="K46" s="136">
        <f>'実質公債費比率（分子）の構造'!N$48</f>
        <v>408</v>
      </c>
      <c r="L46" s="136"/>
      <c r="M46" s="136"/>
      <c r="N46" s="136">
        <f>'実質公債費比率（分子）の構造'!O$48</f>
        <v>418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3170</v>
      </c>
      <c r="C49" s="136"/>
      <c r="D49" s="136"/>
      <c r="E49" s="136">
        <f>'実質公債費比率（分子）の構造'!L$45</f>
        <v>3126</v>
      </c>
      <c r="F49" s="136"/>
      <c r="G49" s="136"/>
      <c r="H49" s="136">
        <f>'実質公債費比率（分子）の構造'!M$45</f>
        <v>3297</v>
      </c>
      <c r="I49" s="136"/>
      <c r="J49" s="136"/>
      <c r="K49" s="136">
        <f>'実質公債費比率（分子）の構造'!N$45</f>
        <v>3578</v>
      </c>
      <c r="L49" s="136"/>
      <c r="M49" s="136"/>
      <c r="N49" s="136">
        <f>'実質公債費比率（分子）の構造'!O$45</f>
        <v>3565</v>
      </c>
      <c r="O49" s="136"/>
      <c r="P49" s="136"/>
    </row>
    <row r="50" spans="1:16" x14ac:dyDescent="0.15">
      <c r="A50" s="136" t="s">
        <v>59</v>
      </c>
      <c r="B50" s="136" t="e">
        <f>NA()</f>
        <v>#N/A</v>
      </c>
      <c r="C50" s="136">
        <f>IF(ISNUMBER('実質公債費比率（分子）の構造'!K$53),'実質公債費比率（分子）の構造'!K$53,NA())</f>
        <v>2876</v>
      </c>
      <c r="D50" s="136" t="e">
        <f>NA()</f>
        <v>#N/A</v>
      </c>
      <c r="E50" s="136" t="e">
        <f>NA()</f>
        <v>#N/A</v>
      </c>
      <c r="F50" s="136">
        <f>IF(ISNUMBER('実質公債費比率（分子）の構造'!L$53),'実質公債費比率（分子）の構造'!L$53,NA())</f>
        <v>3144</v>
      </c>
      <c r="G50" s="136" t="e">
        <f>NA()</f>
        <v>#N/A</v>
      </c>
      <c r="H50" s="136" t="e">
        <f>NA()</f>
        <v>#N/A</v>
      </c>
      <c r="I50" s="136">
        <f>IF(ISNUMBER('実質公債費比率（分子）の構造'!M$53),'実質公債費比率（分子）の構造'!M$53,NA())</f>
        <v>1846</v>
      </c>
      <c r="J50" s="136" t="e">
        <f>NA()</f>
        <v>#N/A</v>
      </c>
      <c r="K50" s="136" t="e">
        <f>NA()</f>
        <v>#N/A</v>
      </c>
      <c r="L50" s="136">
        <f>IF(ISNUMBER('実質公債費比率（分子）の構造'!N$53),'実質公債費比率（分子）の構造'!N$53,NA())</f>
        <v>1809</v>
      </c>
      <c r="M50" s="136" t="e">
        <f>NA()</f>
        <v>#N/A</v>
      </c>
      <c r="N50" s="136" t="e">
        <f>NA()</f>
        <v>#N/A</v>
      </c>
      <c r="O50" s="136">
        <f>IF(ISNUMBER('実質公債費比率（分子）の構造'!O$53),'実質公債費比率（分子）の構造'!O$53,NA())</f>
        <v>1622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23697</v>
      </c>
      <c r="E56" s="135"/>
      <c r="F56" s="135"/>
      <c r="G56" s="135">
        <f>'将来負担比率（分子）の構造'!J$51</f>
        <v>23980</v>
      </c>
      <c r="H56" s="135"/>
      <c r="I56" s="135"/>
      <c r="J56" s="135">
        <f>'将来負担比率（分子）の構造'!K$51</f>
        <v>24708</v>
      </c>
      <c r="K56" s="135"/>
      <c r="L56" s="135"/>
      <c r="M56" s="135">
        <f>'将来負担比率（分子）の構造'!L$51</f>
        <v>26540</v>
      </c>
      <c r="N56" s="135"/>
      <c r="O56" s="135"/>
      <c r="P56" s="135">
        <f>'将来負担比率（分子）の構造'!M$51</f>
        <v>26662</v>
      </c>
    </row>
    <row r="57" spans="1:16" x14ac:dyDescent="0.15">
      <c r="A57" s="135" t="s">
        <v>35</v>
      </c>
      <c r="B57" s="135"/>
      <c r="C57" s="135"/>
      <c r="D57" s="135">
        <f>'将来負担比率（分子）の構造'!I$50</f>
        <v>3988</v>
      </c>
      <c r="E57" s="135"/>
      <c r="F57" s="135"/>
      <c r="G57" s="135">
        <f>'将来負担比率（分子）の構造'!J$50</f>
        <v>4066</v>
      </c>
      <c r="H57" s="135"/>
      <c r="I57" s="135"/>
      <c r="J57" s="135">
        <f>'将来負担比率（分子）の構造'!K$50</f>
        <v>1740</v>
      </c>
      <c r="K57" s="135"/>
      <c r="L57" s="135"/>
      <c r="M57" s="135">
        <f>'将来負担比率（分子）の構造'!L$50</f>
        <v>1942</v>
      </c>
      <c r="N57" s="135"/>
      <c r="O57" s="135"/>
      <c r="P57" s="135">
        <f>'将来負担比率（分子）の構造'!M$50</f>
        <v>2038</v>
      </c>
    </row>
    <row r="58" spans="1:16" x14ac:dyDescent="0.15">
      <c r="A58" s="135" t="s">
        <v>34</v>
      </c>
      <c r="B58" s="135"/>
      <c r="C58" s="135"/>
      <c r="D58" s="135">
        <f>'将来負担比率（分子）の構造'!I$49</f>
        <v>1455</v>
      </c>
      <c r="E58" s="135"/>
      <c r="F58" s="135"/>
      <c r="G58" s="135">
        <f>'将来負担比率（分子）の構造'!J$49</f>
        <v>1806</v>
      </c>
      <c r="H58" s="135"/>
      <c r="I58" s="135"/>
      <c r="J58" s="135">
        <f>'将来負担比率（分子）の構造'!K$49</f>
        <v>2834</v>
      </c>
      <c r="K58" s="135"/>
      <c r="L58" s="135"/>
      <c r="M58" s="135">
        <f>'将来負担比率（分子）の構造'!L$49</f>
        <v>4141</v>
      </c>
      <c r="N58" s="135"/>
      <c r="O58" s="135"/>
      <c r="P58" s="135">
        <f>'将来負担比率（分子）の構造'!M$49</f>
        <v>4857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f>'将来負担比率（分子）の構造'!J$46</f>
        <v>283</v>
      </c>
      <c r="F61" s="135"/>
      <c r="G61" s="135"/>
      <c r="H61" s="135">
        <f>'将来負担比率（分子）の構造'!K$46</f>
        <v>1</v>
      </c>
      <c r="I61" s="135"/>
      <c r="J61" s="135"/>
      <c r="K61" s="135">
        <f>'将来負担比率（分子）の構造'!L$46</f>
        <v>9</v>
      </c>
      <c r="L61" s="135"/>
      <c r="M61" s="135"/>
      <c r="N61" s="135" t="str">
        <f>'将来負担比率（分子）の構造'!M$46</f>
        <v>-</v>
      </c>
      <c r="O61" s="135"/>
      <c r="P61" s="135"/>
    </row>
    <row r="62" spans="1:16" x14ac:dyDescent="0.15">
      <c r="A62" s="135" t="s">
        <v>29</v>
      </c>
      <c r="B62" s="135">
        <f>'将来負担比率（分子）の構造'!I$45</f>
        <v>8279</v>
      </c>
      <c r="C62" s="135"/>
      <c r="D62" s="135"/>
      <c r="E62" s="135">
        <f>'将来負担比率（分子）の構造'!J$45</f>
        <v>8079</v>
      </c>
      <c r="F62" s="135"/>
      <c r="G62" s="135"/>
      <c r="H62" s="135">
        <f>'将来負担比率（分子）の構造'!K$45</f>
        <v>8004</v>
      </c>
      <c r="I62" s="135"/>
      <c r="J62" s="135"/>
      <c r="K62" s="135">
        <f>'将来負担比率（分子）の構造'!L$45</f>
        <v>7714</v>
      </c>
      <c r="L62" s="135"/>
      <c r="M62" s="135"/>
      <c r="N62" s="135">
        <f>'将来負担比率（分子）の構造'!M$45</f>
        <v>8464</v>
      </c>
      <c r="O62" s="135"/>
      <c r="P62" s="135"/>
    </row>
    <row r="63" spans="1:16" x14ac:dyDescent="0.15">
      <c r="A63" s="135" t="s">
        <v>28</v>
      </c>
      <c r="B63" s="135">
        <f>'将来負担比率（分子）の構造'!I$44</f>
        <v>4136</v>
      </c>
      <c r="C63" s="135"/>
      <c r="D63" s="135"/>
      <c r="E63" s="135">
        <f>'将来負担比率（分子）の構造'!J$44</f>
        <v>3439</v>
      </c>
      <c r="F63" s="135"/>
      <c r="G63" s="135"/>
      <c r="H63" s="135">
        <f>'将来負担比率（分子）の構造'!K$44</f>
        <v>3051</v>
      </c>
      <c r="I63" s="135"/>
      <c r="J63" s="135"/>
      <c r="K63" s="135">
        <f>'将来負担比率（分子）の構造'!L$44</f>
        <v>2849</v>
      </c>
      <c r="L63" s="135"/>
      <c r="M63" s="135"/>
      <c r="N63" s="135">
        <f>'将来負担比率（分子）の構造'!M$44</f>
        <v>2328</v>
      </c>
      <c r="O63" s="135"/>
      <c r="P63" s="135"/>
    </row>
    <row r="64" spans="1:16" x14ac:dyDescent="0.15">
      <c r="A64" s="135" t="s">
        <v>27</v>
      </c>
      <c r="B64" s="135">
        <f>'将来負担比率（分子）の構造'!I$43</f>
        <v>5719</v>
      </c>
      <c r="C64" s="135"/>
      <c r="D64" s="135"/>
      <c r="E64" s="135">
        <f>'将来負担比率（分子）の構造'!J$43</f>
        <v>5411</v>
      </c>
      <c r="F64" s="135"/>
      <c r="G64" s="135"/>
      <c r="H64" s="135">
        <f>'将来負担比率（分子）の構造'!K$43</f>
        <v>4942</v>
      </c>
      <c r="I64" s="135"/>
      <c r="J64" s="135"/>
      <c r="K64" s="135">
        <f>'将来負担比率（分子）の構造'!L$43</f>
        <v>4767</v>
      </c>
      <c r="L64" s="135"/>
      <c r="M64" s="135"/>
      <c r="N64" s="135">
        <f>'将来負担比率（分子）の構造'!M$43</f>
        <v>4641</v>
      </c>
      <c r="O64" s="135"/>
      <c r="P64" s="135"/>
    </row>
    <row r="65" spans="1:16" x14ac:dyDescent="0.15">
      <c r="A65" s="135" t="s">
        <v>26</v>
      </c>
      <c r="B65" s="135">
        <f>'将来負担比率（分子）の構造'!I$42</f>
        <v>14040</v>
      </c>
      <c r="C65" s="135"/>
      <c r="D65" s="135"/>
      <c r="E65" s="135">
        <f>'将来負担比率（分子）の構造'!J$42</f>
        <v>12838</v>
      </c>
      <c r="F65" s="135"/>
      <c r="G65" s="135"/>
      <c r="H65" s="135">
        <f>'将来負担比率（分子）の構造'!K$42</f>
        <v>16</v>
      </c>
      <c r="I65" s="135"/>
      <c r="J65" s="135"/>
      <c r="K65" s="135">
        <f>'将来負担比率（分子）の構造'!L$42</f>
        <v>7</v>
      </c>
      <c r="L65" s="135"/>
      <c r="M65" s="135"/>
      <c r="N65" s="135">
        <f>'将来負担比率（分子）の構造'!M$42</f>
        <v>0</v>
      </c>
      <c r="O65" s="135"/>
      <c r="P65" s="135"/>
    </row>
    <row r="66" spans="1:16" x14ac:dyDescent="0.15">
      <c r="A66" s="135" t="s">
        <v>25</v>
      </c>
      <c r="B66" s="135">
        <f>'将来負担比率（分子）の構造'!I$41</f>
        <v>27386</v>
      </c>
      <c r="C66" s="135"/>
      <c r="D66" s="135"/>
      <c r="E66" s="135">
        <f>'将来負担比率（分子）の構造'!J$41</f>
        <v>27099</v>
      </c>
      <c r="F66" s="135"/>
      <c r="G66" s="135"/>
      <c r="H66" s="135">
        <f>'将来負担比率（分子）の構造'!K$41</f>
        <v>39484</v>
      </c>
      <c r="I66" s="135"/>
      <c r="J66" s="135"/>
      <c r="K66" s="135">
        <f>'将来負担比率（分子）の構造'!L$41</f>
        <v>39630</v>
      </c>
      <c r="L66" s="135"/>
      <c r="M66" s="135"/>
      <c r="N66" s="135">
        <f>'将来負担比率（分子）の構造'!M$41</f>
        <v>40241</v>
      </c>
      <c r="O66" s="135"/>
      <c r="P66" s="135"/>
    </row>
    <row r="67" spans="1:16" x14ac:dyDescent="0.15">
      <c r="A67" s="135" t="s">
        <v>63</v>
      </c>
      <c r="B67" s="135" t="e">
        <f>NA()</f>
        <v>#N/A</v>
      </c>
      <c r="C67" s="135">
        <f>IF(ISNUMBER('将来負担比率（分子）の構造'!I$52), IF('将来負担比率（分子）の構造'!I$52 &lt; 0, 0, '将来負担比率（分子）の構造'!I$52), NA())</f>
        <v>30419</v>
      </c>
      <c r="D67" s="135" t="e">
        <f>NA()</f>
        <v>#N/A</v>
      </c>
      <c r="E67" s="135" t="e">
        <f>NA()</f>
        <v>#N/A</v>
      </c>
      <c r="F67" s="135">
        <f>IF(ISNUMBER('将来負担比率（分子）の構造'!J$52), IF('将来負担比率（分子）の構造'!J$52 &lt; 0, 0, '将来負担比率（分子）の構造'!J$52), NA())</f>
        <v>27297</v>
      </c>
      <c r="G67" s="135" t="e">
        <f>NA()</f>
        <v>#N/A</v>
      </c>
      <c r="H67" s="135" t="e">
        <f>NA()</f>
        <v>#N/A</v>
      </c>
      <c r="I67" s="135">
        <f>IF(ISNUMBER('将来負担比率（分子）の構造'!K$52), IF('将来負担比率（分子）の構造'!K$52 &lt; 0, 0, '将来負担比率（分子）の構造'!K$52), NA())</f>
        <v>26215</v>
      </c>
      <c r="J67" s="135" t="e">
        <f>NA()</f>
        <v>#N/A</v>
      </c>
      <c r="K67" s="135" t="e">
        <f>NA()</f>
        <v>#N/A</v>
      </c>
      <c r="L67" s="135">
        <f>IF(ISNUMBER('将来負担比率（分子）の構造'!L$52), IF('将来負担比率（分子）の構造'!L$52 &lt; 0, 0, '将来負担比率（分子）の構造'!L$52), NA())</f>
        <v>22352</v>
      </c>
      <c r="M67" s="135" t="e">
        <f>NA()</f>
        <v>#N/A</v>
      </c>
      <c r="N67" s="135" t="e">
        <f>NA()</f>
        <v>#N/A</v>
      </c>
      <c r="O67" s="135">
        <f>IF(ISNUMBER('将来負担比率（分子）の構造'!M$52), IF('将来負担比率（分子）の構造'!M$52 &lt; 0, 0, '将来負担比率（分子）の構造'!M$52), NA())</f>
        <v>22117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13634452</v>
      </c>
      <c r="S5" s="583"/>
      <c r="T5" s="583"/>
      <c r="U5" s="583"/>
      <c r="V5" s="583"/>
      <c r="W5" s="583"/>
      <c r="X5" s="583"/>
      <c r="Y5" s="584"/>
      <c r="Z5" s="585">
        <v>44.6</v>
      </c>
      <c r="AA5" s="585"/>
      <c r="AB5" s="585"/>
      <c r="AC5" s="585"/>
      <c r="AD5" s="586">
        <v>13178279</v>
      </c>
      <c r="AE5" s="586"/>
      <c r="AF5" s="586"/>
      <c r="AG5" s="586"/>
      <c r="AH5" s="586"/>
      <c r="AI5" s="586"/>
      <c r="AJ5" s="586"/>
      <c r="AK5" s="586"/>
      <c r="AL5" s="587">
        <v>77</v>
      </c>
      <c r="AM5" s="588"/>
      <c r="AN5" s="588"/>
      <c r="AO5" s="589"/>
      <c r="AP5" s="579" t="s">
        <v>208</v>
      </c>
      <c r="AQ5" s="580"/>
      <c r="AR5" s="580"/>
      <c r="AS5" s="580"/>
      <c r="AT5" s="580"/>
      <c r="AU5" s="580"/>
      <c r="AV5" s="580"/>
      <c r="AW5" s="580"/>
      <c r="AX5" s="580"/>
      <c r="AY5" s="580"/>
      <c r="AZ5" s="580"/>
      <c r="BA5" s="580"/>
      <c r="BB5" s="580"/>
      <c r="BC5" s="580"/>
      <c r="BD5" s="580"/>
      <c r="BE5" s="580"/>
      <c r="BF5" s="581"/>
      <c r="BG5" s="593">
        <v>13178279</v>
      </c>
      <c r="BH5" s="594"/>
      <c r="BI5" s="594"/>
      <c r="BJ5" s="594"/>
      <c r="BK5" s="594"/>
      <c r="BL5" s="594"/>
      <c r="BM5" s="594"/>
      <c r="BN5" s="595"/>
      <c r="BO5" s="596">
        <v>96.7</v>
      </c>
      <c r="BP5" s="596"/>
      <c r="BQ5" s="596"/>
      <c r="BR5" s="596"/>
      <c r="BS5" s="597">
        <v>127683</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300957</v>
      </c>
      <c r="S6" s="594"/>
      <c r="T6" s="594"/>
      <c r="U6" s="594"/>
      <c r="V6" s="594"/>
      <c r="W6" s="594"/>
      <c r="X6" s="594"/>
      <c r="Y6" s="595"/>
      <c r="Z6" s="596">
        <v>1</v>
      </c>
      <c r="AA6" s="596"/>
      <c r="AB6" s="596"/>
      <c r="AC6" s="596"/>
      <c r="AD6" s="597">
        <v>300957</v>
      </c>
      <c r="AE6" s="597"/>
      <c r="AF6" s="597"/>
      <c r="AG6" s="597"/>
      <c r="AH6" s="597"/>
      <c r="AI6" s="597"/>
      <c r="AJ6" s="597"/>
      <c r="AK6" s="597"/>
      <c r="AL6" s="598">
        <v>1.8</v>
      </c>
      <c r="AM6" s="599"/>
      <c r="AN6" s="599"/>
      <c r="AO6" s="600"/>
      <c r="AP6" s="590" t="s">
        <v>213</v>
      </c>
      <c r="AQ6" s="591"/>
      <c r="AR6" s="591"/>
      <c r="AS6" s="591"/>
      <c r="AT6" s="591"/>
      <c r="AU6" s="591"/>
      <c r="AV6" s="591"/>
      <c r="AW6" s="591"/>
      <c r="AX6" s="591"/>
      <c r="AY6" s="591"/>
      <c r="AZ6" s="591"/>
      <c r="BA6" s="591"/>
      <c r="BB6" s="591"/>
      <c r="BC6" s="591"/>
      <c r="BD6" s="591"/>
      <c r="BE6" s="591"/>
      <c r="BF6" s="592"/>
      <c r="BG6" s="593">
        <v>13178279</v>
      </c>
      <c r="BH6" s="594"/>
      <c r="BI6" s="594"/>
      <c r="BJ6" s="594"/>
      <c r="BK6" s="594"/>
      <c r="BL6" s="594"/>
      <c r="BM6" s="594"/>
      <c r="BN6" s="595"/>
      <c r="BO6" s="596">
        <v>96.7</v>
      </c>
      <c r="BP6" s="596"/>
      <c r="BQ6" s="596"/>
      <c r="BR6" s="596"/>
      <c r="BS6" s="597">
        <v>127683</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290701</v>
      </c>
      <c r="CS6" s="594"/>
      <c r="CT6" s="594"/>
      <c r="CU6" s="594"/>
      <c r="CV6" s="594"/>
      <c r="CW6" s="594"/>
      <c r="CX6" s="594"/>
      <c r="CY6" s="595"/>
      <c r="CZ6" s="596">
        <v>1</v>
      </c>
      <c r="DA6" s="596"/>
      <c r="DB6" s="596"/>
      <c r="DC6" s="596"/>
      <c r="DD6" s="602" t="s">
        <v>215</v>
      </c>
      <c r="DE6" s="594"/>
      <c r="DF6" s="594"/>
      <c r="DG6" s="594"/>
      <c r="DH6" s="594"/>
      <c r="DI6" s="594"/>
      <c r="DJ6" s="594"/>
      <c r="DK6" s="594"/>
      <c r="DL6" s="594"/>
      <c r="DM6" s="594"/>
      <c r="DN6" s="594"/>
      <c r="DO6" s="594"/>
      <c r="DP6" s="595"/>
      <c r="DQ6" s="602">
        <v>290701</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21235</v>
      </c>
      <c r="S7" s="594"/>
      <c r="T7" s="594"/>
      <c r="U7" s="594"/>
      <c r="V7" s="594"/>
      <c r="W7" s="594"/>
      <c r="X7" s="594"/>
      <c r="Y7" s="595"/>
      <c r="Z7" s="596">
        <v>0.1</v>
      </c>
      <c r="AA7" s="596"/>
      <c r="AB7" s="596"/>
      <c r="AC7" s="596"/>
      <c r="AD7" s="597">
        <v>21235</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5553646</v>
      </c>
      <c r="BH7" s="594"/>
      <c r="BI7" s="594"/>
      <c r="BJ7" s="594"/>
      <c r="BK7" s="594"/>
      <c r="BL7" s="594"/>
      <c r="BM7" s="594"/>
      <c r="BN7" s="595"/>
      <c r="BO7" s="596">
        <v>40.700000000000003</v>
      </c>
      <c r="BP7" s="596"/>
      <c r="BQ7" s="596"/>
      <c r="BR7" s="596"/>
      <c r="BS7" s="597">
        <v>127683</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2936349</v>
      </c>
      <c r="CS7" s="594"/>
      <c r="CT7" s="594"/>
      <c r="CU7" s="594"/>
      <c r="CV7" s="594"/>
      <c r="CW7" s="594"/>
      <c r="CX7" s="594"/>
      <c r="CY7" s="595"/>
      <c r="CZ7" s="596">
        <v>10</v>
      </c>
      <c r="DA7" s="596"/>
      <c r="DB7" s="596"/>
      <c r="DC7" s="596"/>
      <c r="DD7" s="602">
        <v>2040</v>
      </c>
      <c r="DE7" s="594"/>
      <c r="DF7" s="594"/>
      <c r="DG7" s="594"/>
      <c r="DH7" s="594"/>
      <c r="DI7" s="594"/>
      <c r="DJ7" s="594"/>
      <c r="DK7" s="594"/>
      <c r="DL7" s="594"/>
      <c r="DM7" s="594"/>
      <c r="DN7" s="594"/>
      <c r="DO7" s="594"/>
      <c r="DP7" s="595"/>
      <c r="DQ7" s="602">
        <v>2590524</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93144</v>
      </c>
      <c r="S8" s="594"/>
      <c r="T8" s="594"/>
      <c r="U8" s="594"/>
      <c r="V8" s="594"/>
      <c r="W8" s="594"/>
      <c r="X8" s="594"/>
      <c r="Y8" s="595"/>
      <c r="Z8" s="596">
        <v>0.3</v>
      </c>
      <c r="AA8" s="596"/>
      <c r="AB8" s="596"/>
      <c r="AC8" s="596"/>
      <c r="AD8" s="597">
        <v>93144</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155365</v>
      </c>
      <c r="BH8" s="594"/>
      <c r="BI8" s="594"/>
      <c r="BJ8" s="594"/>
      <c r="BK8" s="594"/>
      <c r="BL8" s="594"/>
      <c r="BM8" s="594"/>
      <c r="BN8" s="595"/>
      <c r="BO8" s="596">
        <v>1.1000000000000001</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9732845</v>
      </c>
      <c r="CS8" s="594"/>
      <c r="CT8" s="594"/>
      <c r="CU8" s="594"/>
      <c r="CV8" s="594"/>
      <c r="CW8" s="594"/>
      <c r="CX8" s="594"/>
      <c r="CY8" s="595"/>
      <c r="CZ8" s="596">
        <v>33.200000000000003</v>
      </c>
      <c r="DA8" s="596"/>
      <c r="DB8" s="596"/>
      <c r="DC8" s="596"/>
      <c r="DD8" s="602">
        <v>19750</v>
      </c>
      <c r="DE8" s="594"/>
      <c r="DF8" s="594"/>
      <c r="DG8" s="594"/>
      <c r="DH8" s="594"/>
      <c r="DI8" s="594"/>
      <c r="DJ8" s="594"/>
      <c r="DK8" s="594"/>
      <c r="DL8" s="594"/>
      <c r="DM8" s="594"/>
      <c r="DN8" s="594"/>
      <c r="DO8" s="594"/>
      <c r="DP8" s="595"/>
      <c r="DQ8" s="602">
        <v>4816275</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65095</v>
      </c>
      <c r="S9" s="594"/>
      <c r="T9" s="594"/>
      <c r="U9" s="594"/>
      <c r="V9" s="594"/>
      <c r="W9" s="594"/>
      <c r="X9" s="594"/>
      <c r="Y9" s="595"/>
      <c r="Z9" s="596">
        <v>0.2</v>
      </c>
      <c r="AA9" s="596"/>
      <c r="AB9" s="596"/>
      <c r="AC9" s="596"/>
      <c r="AD9" s="597">
        <v>65095</v>
      </c>
      <c r="AE9" s="597"/>
      <c r="AF9" s="597"/>
      <c r="AG9" s="597"/>
      <c r="AH9" s="597"/>
      <c r="AI9" s="597"/>
      <c r="AJ9" s="597"/>
      <c r="AK9" s="597"/>
      <c r="AL9" s="598">
        <v>0.4</v>
      </c>
      <c r="AM9" s="599"/>
      <c r="AN9" s="599"/>
      <c r="AO9" s="600"/>
      <c r="AP9" s="590" t="s">
        <v>223</v>
      </c>
      <c r="AQ9" s="591"/>
      <c r="AR9" s="591"/>
      <c r="AS9" s="591"/>
      <c r="AT9" s="591"/>
      <c r="AU9" s="591"/>
      <c r="AV9" s="591"/>
      <c r="AW9" s="591"/>
      <c r="AX9" s="591"/>
      <c r="AY9" s="591"/>
      <c r="AZ9" s="591"/>
      <c r="BA9" s="591"/>
      <c r="BB9" s="591"/>
      <c r="BC9" s="591"/>
      <c r="BD9" s="591"/>
      <c r="BE9" s="591"/>
      <c r="BF9" s="592"/>
      <c r="BG9" s="593">
        <v>4335918</v>
      </c>
      <c r="BH9" s="594"/>
      <c r="BI9" s="594"/>
      <c r="BJ9" s="594"/>
      <c r="BK9" s="594"/>
      <c r="BL9" s="594"/>
      <c r="BM9" s="594"/>
      <c r="BN9" s="595"/>
      <c r="BO9" s="596">
        <v>31.8</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2623901</v>
      </c>
      <c r="CS9" s="594"/>
      <c r="CT9" s="594"/>
      <c r="CU9" s="594"/>
      <c r="CV9" s="594"/>
      <c r="CW9" s="594"/>
      <c r="CX9" s="594"/>
      <c r="CY9" s="595"/>
      <c r="CZ9" s="596">
        <v>8.9</v>
      </c>
      <c r="DA9" s="596"/>
      <c r="DB9" s="596"/>
      <c r="DC9" s="596"/>
      <c r="DD9" s="602">
        <v>8265</v>
      </c>
      <c r="DE9" s="594"/>
      <c r="DF9" s="594"/>
      <c r="DG9" s="594"/>
      <c r="DH9" s="594"/>
      <c r="DI9" s="594"/>
      <c r="DJ9" s="594"/>
      <c r="DK9" s="594"/>
      <c r="DL9" s="594"/>
      <c r="DM9" s="594"/>
      <c r="DN9" s="594"/>
      <c r="DO9" s="594"/>
      <c r="DP9" s="595"/>
      <c r="DQ9" s="602">
        <v>2499922</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1062569</v>
      </c>
      <c r="S10" s="594"/>
      <c r="T10" s="594"/>
      <c r="U10" s="594"/>
      <c r="V10" s="594"/>
      <c r="W10" s="594"/>
      <c r="X10" s="594"/>
      <c r="Y10" s="595"/>
      <c r="Z10" s="596">
        <v>3.5</v>
      </c>
      <c r="AA10" s="596"/>
      <c r="AB10" s="596"/>
      <c r="AC10" s="596"/>
      <c r="AD10" s="597">
        <v>1062569</v>
      </c>
      <c r="AE10" s="597"/>
      <c r="AF10" s="597"/>
      <c r="AG10" s="597"/>
      <c r="AH10" s="597"/>
      <c r="AI10" s="597"/>
      <c r="AJ10" s="597"/>
      <c r="AK10" s="597"/>
      <c r="AL10" s="598">
        <v>6.2</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277678</v>
      </c>
      <c r="BH10" s="594"/>
      <c r="BI10" s="594"/>
      <c r="BJ10" s="594"/>
      <c r="BK10" s="594"/>
      <c r="BL10" s="594"/>
      <c r="BM10" s="594"/>
      <c r="BN10" s="595"/>
      <c r="BO10" s="596">
        <v>2</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8622</v>
      </c>
      <c r="CS10" s="594"/>
      <c r="CT10" s="594"/>
      <c r="CU10" s="594"/>
      <c r="CV10" s="594"/>
      <c r="CW10" s="594"/>
      <c r="CX10" s="594"/>
      <c r="CY10" s="595"/>
      <c r="CZ10" s="596">
        <v>0</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v>56994</v>
      </c>
      <c r="S11" s="594"/>
      <c r="T11" s="594"/>
      <c r="U11" s="594"/>
      <c r="V11" s="594"/>
      <c r="W11" s="594"/>
      <c r="X11" s="594"/>
      <c r="Y11" s="595"/>
      <c r="Z11" s="596">
        <v>0.2</v>
      </c>
      <c r="AA11" s="596"/>
      <c r="AB11" s="596"/>
      <c r="AC11" s="596"/>
      <c r="AD11" s="597">
        <v>56994</v>
      </c>
      <c r="AE11" s="597"/>
      <c r="AF11" s="597"/>
      <c r="AG11" s="597"/>
      <c r="AH11" s="597"/>
      <c r="AI11" s="597"/>
      <c r="AJ11" s="597"/>
      <c r="AK11" s="597"/>
      <c r="AL11" s="598">
        <v>0.3</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784685</v>
      </c>
      <c r="BH11" s="594"/>
      <c r="BI11" s="594"/>
      <c r="BJ11" s="594"/>
      <c r="BK11" s="594"/>
      <c r="BL11" s="594"/>
      <c r="BM11" s="594"/>
      <c r="BN11" s="595"/>
      <c r="BO11" s="596">
        <v>5.8</v>
      </c>
      <c r="BP11" s="596"/>
      <c r="BQ11" s="596"/>
      <c r="BR11" s="596"/>
      <c r="BS11" s="602">
        <v>127683</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474178</v>
      </c>
      <c r="CS11" s="594"/>
      <c r="CT11" s="594"/>
      <c r="CU11" s="594"/>
      <c r="CV11" s="594"/>
      <c r="CW11" s="594"/>
      <c r="CX11" s="594"/>
      <c r="CY11" s="595"/>
      <c r="CZ11" s="596">
        <v>1.6</v>
      </c>
      <c r="DA11" s="596"/>
      <c r="DB11" s="596"/>
      <c r="DC11" s="596"/>
      <c r="DD11" s="602">
        <v>80276</v>
      </c>
      <c r="DE11" s="594"/>
      <c r="DF11" s="594"/>
      <c r="DG11" s="594"/>
      <c r="DH11" s="594"/>
      <c r="DI11" s="594"/>
      <c r="DJ11" s="594"/>
      <c r="DK11" s="594"/>
      <c r="DL11" s="594"/>
      <c r="DM11" s="594"/>
      <c r="DN11" s="594"/>
      <c r="DO11" s="594"/>
      <c r="DP11" s="595"/>
      <c r="DQ11" s="602">
        <v>412015</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6665869</v>
      </c>
      <c r="BH12" s="594"/>
      <c r="BI12" s="594"/>
      <c r="BJ12" s="594"/>
      <c r="BK12" s="594"/>
      <c r="BL12" s="594"/>
      <c r="BM12" s="594"/>
      <c r="BN12" s="595"/>
      <c r="BO12" s="596">
        <v>48.9</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1149151</v>
      </c>
      <c r="CS12" s="594"/>
      <c r="CT12" s="594"/>
      <c r="CU12" s="594"/>
      <c r="CV12" s="594"/>
      <c r="CW12" s="594"/>
      <c r="CX12" s="594"/>
      <c r="CY12" s="595"/>
      <c r="CZ12" s="596">
        <v>3.9</v>
      </c>
      <c r="DA12" s="596"/>
      <c r="DB12" s="596"/>
      <c r="DC12" s="596"/>
      <c r="DD12" s="602">
        <v>71451</v>
      </c>
      <c r="DE12" s="594"/>
      <c r="DF12" s="594"/>
      <c r="DG12" s="594"/>
      <c r="DH12" s="594"/>
      <c r="DI12" s="594"/>
      <c r="DJ12" s="594"/>
      <c r="DK12" s="594"/>
      <c r="DL12" s="594"/>
      <c r="DM12" s="594"/>
      <c r="DN12" s="594"/>
      <c r="DO12" s="594"/>
      <c r="DP12" s="595"/>
      <c r="DQ12" s="602">
        <v>611982</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59748</v>
      </c>
      <c r="S13" s="594"/>
      <c r="T13" s="594"/>
      <c r="U13" s="594"/>
      <c r="V13" s="594"/>
      <c r="W13" s="594"/>
      <c r="X13" s="594"/>
      <c r="Y13" s="595"/>
      <c r="Z13" s="596">
        <v>0.2</v>
      </c>
      <c r="AA13" s="596"/>
      <c r="AB13" s="596"/>
      <c r="AC13" s="596"/>
      <c r="AD13" s="597">
        <v>59748</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6663742</v>
      </c>
      <c r="BH13" s="594"/>
      <c r="BI13" s="594"/>
      <c r="BJ13" s="594"/>
      <c r="BK13" s="594"/>
      <c r="BL13" s="594"/>
      <c r="BM13" s="594"/>
      <c r="BN13" s="595"/>
      <c r="BO13" s="596">
        <v>48.9</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1993306</v>
      </c>
      <c r="CS13" s="594"/>
      <c r="CT13" s="594"/>
      <c r="CU13" s="594"/>
      <c r="CV13" s="594"/>
      <c r="CW13" s="594"/>
      <c r="CX13" s="594"/>
      <c r="CY13" s="595"/>
      <c r="CZ13" s="596">
        <v>6.8</v>
      </c>
      <c r="DA13" s="596"/>
      <c r="DB13" s="596"/>
      <c r="DC13" s="596"/>
      <c r="DD13" s="602">
        <v>874975</v>
      </c>
      <c r="DE13" s="594"/>
      <c r="DF13" s="594"/>
      <c r="DG13" s="594"/>
      <c r="DH13" s="594"/>
      <c r="DI13" s="594"/>
      <c r="DJ13" s="594"/>
      <c r="DK13" s="594"/>
      <c r="DL13" s="594"/>
      <c r="DM13" s="594"/>
      <c r="DN13" s="594"/>
      <c r="DO13" s="594"/>
      <c r="DP13" s="595"/>
      <c r="DQ13" s="602">
        <v>1435223</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174058</v>
      </c>
      <c r="BH14" s="594"/>
      <c r="BI14" s="594"/>
      <c r="BJ14" s="594"/>
      <c r="BK14" s="594"/>
      <c r="BL14" s="594"/>
      <c r="BM14" s="594"/>
      <c r="BN14" s="595"/>
      <c r="BO14" s="596">
        <v>1.3</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1296143</v>
      </c>
      <c r="CS14" s="594"/>
      <c r="CT14" s="594"/>
      <c r="CU14" s="594"/>
      <c r="CV14" s="594"/>
      <c r="CW14" s="594"/>
      <c r="CX14" s="594"/>
      <c r="CY14" s="595"/>
      <c r="CZ14" s="596">
        <v>4.4000000000000004</v>
      </c>
      <c r="DA14" s="596"/>
      <c r="DB14" s="596"/>
      <c r="DC14" s="596"/>
      <c r="DD14" s="602">
        <v>76744</v>
      </c>
      <c r="DE14" s="594"/>
      <c r="DF14" s="594"/>
      <c r="DG14" s="594"/>
      <c r="DH14" s="594"/>
      <c r="DI14" s="594"/>
      <c r="DJ14" s="594"/>
      <c r="DK14" s="594"/>
      <c r="DL14" s="594"/>
      <c r="DM14" s="594"/>
      <c r="DN14" s="594"/>
      <c r="DO14" s="594"/>
      <c r="DP14" s="595"/>
      <c r="DQ14" s="602">
        <v>1218981</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41449</v>
      </c>
      <c r="S15" s="594"/>
      <c r="T15" s="594"/>
      <c r="U15" s="594"/>
      <c r="V15" s="594"/>
      <c r="W15" s="594"/>
      <c r="X15" s="594"/>
      <c r="Y15" s="595"/>
      <c r="Z15" s="596">
        <v>0.1</v>
      </c>
      <c r="AA15" s="596"/>
      <c r="AB15" s="596"/>
      <c r="AC15" s="596"/>
      <c r="AD15" s="597">
        <v>41449</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769986</v>
      </c>
      <c r="BH15" s="594"/>
      <c r="BI15" s="594"/>
      <c r="BJ15" s="594"/>
      <c r="BK15" s="594"/>
      <c r="BL15" s="594"/>
      <c r="BM15" s="594"/>
      <c r="BN15" s="595"/>
      <c r="BO15" s="596">
        <v>5.6</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5250553</v>
      </c>
      <c r="CS15" s="594"/>
      <c r="CT15" s="594"/>
      <c r="CU15" s="594"/>
      <c r="CV15" s="594"/>
      <c r="CW15" s="594"/>
      <c r="CX15" s="594"/>
      <c r="CY15" s="595"/>
      <c r="CZ15" s="596">
        <v>17.899999999999999</v>
      </c>
      <c r="DA15" s="596"/>
      <c r="DB15" s="596"/>
      <c r="DC15" s="596"/>
      <c r="DD15" s="602">
        <v>2999964</v>
      </c>
      <c r="DE15" s="594"/>
      <c r="DF15" s="594"/>
      <c r="DG15" s="594"/>
      <c r="DH15" s="594"/>
      <c r="DI15" s="594"/>
      <c r="DJ15" s="594"/>
      <c r="DK15" s="594"/>
      <c r="DL15" s="594"/>
      <c r="DM15" s="594"/>
      <c r="DN15" s="594"/>
      <c r="DO15" s="594"/>
      <c r="DP15" s="595"/>
      <c r="DQ15" s="602">
        <v>1980411</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2329050</v>
      </c>
      <c r="S16" s="594"/>
      <c r="T16" s="594"/>
      <c r="U16" s="594"/>
      <c r="V16" s="594"/>
      <c r="W16" s="594"/>
      <c r="X16" s="594"/>
      <c r="Y16" s="595"/>
      <c r="Z16" s="596">
        <v>7.6</v>
      </c>
      <c r="AA16" s="596"/>
      <c r="AB16" s="596"/>
      <c r="AC16" s="596"/>
      <c r="AD16" s="597">
        <v>1872639</v>
      </c>
      <c r="AE16" s="597"/>
      <c r="AF16" s="597"/>
      <c r="AG16" s="597"/>
      <c r="AH16" s="597"/>
      <c r="AI16" s="597"/>
      <c r="AJ16" s="597"/>
      <c r="AK16" s="597"/>
      <c r="AL16" s="598">
        <v>10.9</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v>14720</v>
      </c>
      <c r="BH16" s="594"/>
      <c r="BI16" s="594"/>
      <c r="BJ16" s="594"/>
      <c r="BK16" s="594"/>
      <c r="BL16" s="594"/>
      <c r="BM16" s="594"/>
      <c r="BN16" s="595"/>
      <c r="BO16" s="596">
        <v>0.1</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21374</v>
      </c>
      <c r="CS16" s="594"/>
      <c r="CT16" s="594"/>
      <c r="CU16" s="594"/>
      <c r="CV16" s="594"/>
      <c r="CW16" s="594"/>
      <c r="CX16" s="594"/>
      <c r="CY16" s="595"/>
      <c r="CZ16" s="596">
        <v>0.1</v>
      </c>
      <c r="DA16" s="596"/>
      <c r="DB16" s="596"/>
      <c r="DC16" s="596"/>
      <c r="DD16" s="602" t="s">
        <v>112</v>
      </c>
      <c r="DE16" s="594"/>
      <c r="DF16" s="594"/>
      <c r="DG16" s="594"/>
      <c r="DH16" s="594"/>
      <c r="DI16" s="594"/>
      <c r="DJ16" s="594"/>
      <c r="DK16" s="594"/>
      <c r="DL16" s="594"/>
      <c r="DM16" s="594"/>
      <c r="DN16" s="594"/>
      <c r="DO16" s="594"/>
      <c r="DP16" s="595"/>
      <c r="DQ16" s="602">
        <v>3014</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1872639</v>
      </c>
      <c r="S17" s="594"/>
      <c r="T17" s="594"/>
      <c r="U17" s="594"/>
      <c r="V17" s="594"/>
      <c r="W17" s="594"/>
      <c r="X17" s="594"/>
      <c r="Y17" s="595"/>
      <c r="Z17" s="596">
        <v>6.1</v>
      </c>
      <c r="AA17" s="596"/>
      <c r="AB17" s="596"/>
      <c r="AC17" s="596"/>
      <c r="AD17" s="597">
        <v>1872639</v>
      </c>
      <c r="AE17" s="597"/>
      <c r="AF17" s="597"/>
      <c r="AG17" s="597"/>
      <c r="AH17" s="597"/>
      <c r="AI17" s="597"/>
      <c r="AJ17" s="597"/>
      <c r="AK17" s="597"/>
      <c r="AL17" s="598">
        <v>10.9</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3565002</v>
      </c>
      <c r="CS17" s="594"/>
      <c r="CT17" s="594"/>
      <c r="CU17" s="594"/>
      <c r="CV17" s="594"/>
      <c r="CW17" s="594"/>
      <c r="CX17" s="594"/>
      <c r="CY17" s="595"/>
      <c r="CZ17" s="596">
        <v>12.1</v>
      </c>
      <c r="DA17" s="596"/>
      <c r="DB17" s="596"/>
      <c r="DC17" s="596"/>
      <c r="DD17" s="602" t="s">
        <v>112</v>
      </c>
      <c r="DE17" s="594"/>
      <c r="DF17" s="594"/>
      <c r="DG17" s="594"/>
      <c r="DH17" s="594"/>
      <c r="DI17" s="594"/>
      <c r="DJ17" s="594"/>
      <c r="DK17" s="594"/>
      <c r="DL17" s="594"/>
      <c r="DM17" s="594"/>
      <c r="DN17" s="594"/>
      <c r="DO17" s="594"/>
      <c r="DP17" s="595"/>
      <c r="DQ17" s="602">
        <v>3565002</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456411</v>
      </c>
      <c r="S18" s="594"/>
      <c r="T18" s="594"/>
      <c r="U18" s="594"/>
      <c r="V18" s="594"/>
      <c r="W18" s="594"/>
      <c r="X18" s="594"/>
      <c r="Y18" s="595"/>
      <c r="Z18" s="596">
        <v>1.5</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456173</v>
      </c>
      <c r="BH19" s="594"/>
      <c r="BI19" s="594"/>
      <c r="BJ19" s="594"/>
      <c r="BK19" s="594"/>
      <c r="BL19" s="594"/>
      <c r="BM19" s="594"/>
      <c r="BN19" s="595"/>
      <c r="BO19" s="596">
        <v>3.3</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17664693</v>
      </c>
      <c r="S20" s="594"/>
      <c r="T20" s="594"/>
      <c r="U20" s="594"/>
      <c r="V20" s="594"/>
      <c r="W20" s="594"/>
      <c r="X20" s="594"/>
      <c r="Y20" s="595"/>
      <c r="Z20" s="596">
        <v>57.8</v>
      </c>
      <c r="AA20" s="596"/>
      <c r="AB20" s="596"/>
      <c r="AC20" s="596"/>
      <c r="AD20" s="597">
        <v>16752109</v>
      </c>
      <c r="AE20" s="597"/>
      <c r="AF20" s="597"/>
      <c r="AG20" s="597"/>
      <c r="AH20" s="597"/>
      <c r="AI20" s="597"/>
      <c r="AJ20" s="597"/>
      <c r="AK20" s="597"/>
      <c r="AL20" s="598">
        <v>97.9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456173</v>
      </c>
      <c r="BH20" s="594"/>
      <c r="BI20" s="594"/>
      <c r="BJ20" s="594"/>
      <c r="BK20" s="594"/>
      <c r="BL20" s="594"/>
      <c r="BM20" s="594"/>
      <c r="BN20" s="595"/>
      <c r="BO20" s="596">
        <v>3.3</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29342125</v>
      </c>
      <c r="CS20" s="594"/>
      <c r="CT20" s="594"/>
      <c r="CU20" s="594"/>
      <c r="CV20" s="594"/>
      <c r="CW20" s="594"/>
      <c r="CX20" s="594"/>
      <c r="CY20" s="595"/>
      <c r="CZ20" s="596">
        <v>100</v>
      </c>
      <c r="DA20" s="596"/>
      <c r="DB20" s="596"/>
      <c r="DC20" s="596"/>
      <c r="DD20" s="602">
        <v>4133465</v>
      </c>
      <c r="DE20" s="594"/>
      <c r="DF20" s="594"/>
      <c r="DG20" s="594"/>
      <c r="DH20" s="594"/>
      <c r="DI20" s="594"/>
      <c r="DJ20" s="594"/>
      <c r="DK20" s="594"/>
      <c r="DL20" s="594"/>
      <c r="DM20" s="594"/>
      <c r="DN20" s="594"/>
      <c r="DO20" s="594"/>
      <c r="DP20" s="595"/>
      <c r="DQ20" s="602">
        <v>19424050</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14699</v>
      </c>
      <c r="S21" s="594"/>
      <c r="T21" s="594"/>
      <c r="U21" s="594"/>
      <c r="V21" s="594"/>
      <c r="W21" s="594"/>
      <c r="X21" s="594"/>
      <c r="Y21" s="595"/>
      <c r="Z21" s="596">
        <v>0</v>
      </c>
      <c r="AA21" s="596"/>
      <c r="AB21" s="596"/>
      <c r="AC21" s="596"/>
      <c r="AD21" s="597">
        <v>14699</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164997</v>
      </c>
      <c r="S22" s="594"/>
      <c r="T22" s="594"/>
      <c r="U22" s="594"/>
      <c r="V22" s="594"/>
      <c r="W22" s="594"/>
      <c r="X22" s="594"/>
      <c r="Y22" s="595"/>
      <c r="Z22" s="596">
        <v>0.5</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641786</v>
      </c>
      <c r="S23" s="594"/>
      <c r="T23" s="594"/>
      <c r="U23" s="594"/>
      <c r="V23" s="594"/>
      <c r="W23" s="594"/>
      <c r="X23" s="594"/>
      <c r="Y23" s="595"/>
      <c r="Z23" s="596">
        <v>2.1</v>
      </c>
      <c r="AA23" s="596"/>
      <c r="AB23" s="596"/>
      <c r="AC23" s="596"/>
      <c r="AD23" s="597">
        <v>258667</v>
      </c>
      <c r="AE23" s="597"/>
      <c r="AF23" s="597"/>
      <c r="AG23" s="597"/>
      <c r="AH23" s="597"/>
      <c r="AI23" s="597"/>
      <c r="AJ23" s="597"/>
      <c r="AK23" s="597"/>
      <c r="AL23" s="598">
        <v>1.5</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456173</v>
      </c>
      <c r="BH23" s="594"/>
      <c r="BI23" s="594"/>
      <c r="BJ23" s="594"/>
      <c r="BK23" s="594"/>
      <c r="BL23" s="594"/>
      <c r="BM23" s="594"/>
      <c r="BN23" s="595"/>
      <c r="BO23" s="596">
        <v>3.3</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49270</v>
      </c>
      <c r="S24" s="594"/>
      <c r="T24" s="594"/>
      <c r="U24" s="594"/>
      <c r="V24" s="594"/>
      <c r="W24" s="594"/>
      <c r="X24" s="594"/>
      <c r="Y24" s="595"/>
      <c r="Z24" s="596">
        <v>0.2</v>
      </c>
      <c r="AA24" s="596"/>
      <c r="AB24" s="596"/>
      <c r="AC24" s="596"/>
      <c r="AD24" s="597">
        <v>8087</v>
      </c>
      <c r="AE24" s="597"/>
      <c r="AF24" s="597"/>
      <c r="AG24" s="597"/>
      <c r="AH24" s="597"/>
      <c r="AI24" s="597"/>
      <c r="AJ24" s="597"/>
      <c r="AK24" s="597"/>
      <c r="AL24" s="598">
        <v>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14655456</v>
      </c>
      <c r="CS24" s="583"/>
      <c r="CT24" s="583"/>
      <c r="CU24" s="583"/>
      <c r="CV24" s="583"/>
      <c r="CW24" s="583"/>
      <c r="CX24" s="583"/>
      <c r="CY24" s="584"/>
      <c r="CZ24" s="620">
        <v>49.9</v>
      </c>
      <c r="DA24" s="621"/>
      <c r="DB24" s="621"/>
      <c r="DC24" s="622"/>
      <c r="DD24" s="619">
        <v>10017086</v>
      </c>
      <c r="DE24" s="583"/>
      <c r="DF24" s="583"/>
      <c r="DG24" s="583"/>
      <c r="DH24" s="583"/>
      <c r="DI24" s="583"/>
      <c r="DJ24" s="583"/>
      <c r="DK24" s="584"/>
      <c r="DL24" s="619">
        <v>9954956</v>
      </c>
      <c r="DM24" s="583"/>
      <c r="DN24" s="583"/>
      <c r="DO24" s="583"/>
      <c r="DP24" s="583"/>
      <c r="DQ24" s="583"/>
      <c r="DR24" s="583"/>
      <c r="DS24" s="583"/>
      <c r="DT24" s="583"/>
      <c r="DU24" s="583"/>
      <c r="DV24" s="584"/>
      <c r="DW24" s="587">
        <v>53.5</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4386261</v>
      </c>
      <c r="S25" s="594"/>
      <c r="T25" s="594"/>
      <c r="U25" s="594"/>
      <c r="V25" s="594"/>
      <c r="W25" s="594"/>
      <c r="X25" s="594"/>
      <c r="Y25" s="595"/>
      <c r="Z25" s="596">
        <v>14.4</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5228959</v>
      </c>
      <c r="CS25" s="625"/>
      <c r="CT25" s="625"/>
      <c r="CU25" s="625"/>
      <c r="CV25" s="625"/>
      <c r="CW25" s="625"/>
      <c r="CX25" s="625"/>
      <c r="CY25" s="626"/>
      <c r="CZ25" s="627">
        <v>17.8</v>
      </c>
      <c r="DA25" s="628"/>
      <c r="DB25" s="628"/>
      <c r="DC25" s="629"/>
      <c r="DD25" s="602">
        <v>4780859</v>
      </c>
      <c r="DE25" s="625"/>
      <c r="DF25" s="625"/>
      <c r="DG25" s="625"/>
      <c r="DH25" s="625"/>
      <c r="DI25" s="625"/>
      <c r="DJ25" s="625"/>
      <c r="DK25" s="626"/>
      <c r="DL25" s="602">
        <v>4779892</v>
      </c>
      <c r="DM25" s="625"/>
      <c r="DN25" s="625"/>
      <c r="DO25" s="625"/>
      <c r="DP25" s="625"/>
      <c r="DQ25" s="625"/>
      <c r="DR25" s="625"/>
      <c r="DS25" s="625"/>
      <c r="DT25" s="625"/>
      <c r="DU25" s="625"/>
      <c r="DV25" s="626"/>
      <c r="DW25" s="598">
        <v>25.7</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3573932</v>
      </c>
      <c r="CS26" s="594"/>
      <c r="CT26" s="594"/>
      <c r="CU26" s="594"/>
      <c r="CV26" s="594"/>
      <c r="CW26" s="594"/>
      <c r="CX26" s="594"/>
      <c r="CY26" s="595"/>
      <c r="CZ26" s="627">
        <v>12.2</v>
      </c>
      <c r="DA26" s="628"/>
      <c r="DB26" s="628"/>
      <c r="DC26" s="629"/>
      <c r="DD26" s="602">
        <v>3140684</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1492934</v>
      </c>
      <c r="S27" s="594"/>
      <c r="T27" s="594"/>
      <c r="U27" s="594"/>
      <c r="V27" s="594"/>
      <c r="W27" s="594"/>
      <c r="X27" s="594"/>
      <c r="Y27" s="595"/>
      <c r="Z27" s="596">
        <v>4.9000000000000004</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13634452</v>
      </c>
      <c r="BH27" s="594"/>
      <c r="BI27" s="594"/>
      <c r="BJ27" s="594"/>
      <c r="BK27" s="594"/>
      <c r="BL27" s="594"/>
      <c r="BM27" s="594"/>
      <c r="BN27" s="595"/>
      <c r="BO27" s="596">
        <v>100</v>
      </c>
      <c r="BP27" s="596"/>
      <c r="BQ27" s="596"/>
      <c r="BR27" s="596"/>
      <c r="BS27" s="602">
        <v>127683</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5861495</v>
      </c>
      <c r="CS27" s="625"/>
      <c r="CT27" s="625"/>
      <c r="CU27" s="625"/>
      <c r="CV27" s="625"/>
      <c r="CW27" s="625"/>
      <c r="CX27" s="625"/>
      <c r="CY27" s="626"/>
      <c r="CZ27" s="627">
        <v>20</v>
      </c>
      <c r="DA27" s="628"/>
      <c r="DB27" s="628"/>
      <c r="DC27" s="629"/>
      <c r="DD27" s="602">
        <v>1671225</v>
      </c>
      <c r="DE27" s="625"/>
      <c r="DF27" s="625"/>
      <c r="DG27" s="625"/>
      <c r="DH27" s="625"/>
      <c r="DI27" s="625"/>
      <c r="DJ27" s="625"/>
      <c r="DK27" s="626"/>
      <c r="DL27" s="602">
        <v>1670062</v>
      </c>
      <c r="DM27" s="625"/>
      <c r="DN27" s="625"/>
      <c r="DO27" s="625"/>
      <c r="DP27" s="625"/>
      <c r="DQ27" s="625"/>
      <c r="DR27" s="625"/>
      <c r="DS27" s="625"/>
      <c r="DT27" s="625"/>
      <c r="DU27" s="625"/>
      <c r="DV27" s="626"/>
      <c r="DW27" s="598">
        <v>9</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90845</v>
      </c>
      <c r="S28" s="594"/>
      <c r="T28" s="594"/>
      <c r="U28" s="594"/>
      <c r="V28" s="594"/>
      <c r="W28" s="594"/>
      <c r="X28" s="594"/>
      <c r="Y28" s="595"/>
      <c r="Z28" s="596">
        <v>0.3</v>
      </c>
      <c r="AA28" s="596"/>
      <c r="AB28" s="596"/>
      <c r="AC28" s="596"/>
      <c r="AD28" s="597">
        <v>16725</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3565002</v>
      </c>
      <c r="CS28" s="594"/>
      <c r="CT28" s="594"/>
      <c r="CU28" s="594"/>
      <c r="CV28" s="594"/>
      <c r="CW28" s="594"/>
      <c r="CX28" s="594"/>
      <c r="CY28" s="595"/>
      <c r="CZ28" s="627">
        <v>12.1</v>
      </c>
      <c r="DA28" s="628"/>
      <c r="DB28" s="628"/>
      <c r="DC28" s="629"/>
      <c r="DD28" s="602">
        <v>3565002</v>
      </c>
      <c r="DE28" s="594"/>
      <c r="DF28" s="594"/>
      <c r="DG28" s="594"/>
      <c r="DH28" s="594"/>
      <c r="DI28" s="594"/>
      <c r="DJ28" s="594"/>
      <c r="DK28" s="595"/>
      <c r="DL28" s="602">
        <v>3505002</v>
      </c>
      <c r="DM28" s="594"/>
      <c r="DN28" s="594"/>
      <c r="DO28" s="594"/>
      <c r="DP28" s="594"/>
      <c r="DQ28" s="594"/>
      <c r="DR28" s="594"/>
      <c r="DS28" s="594"/>
      <c r="DT28" s="594"/>
      <c r="DU28" s="594"/>
      <c r="DV28" s="595"/>
      <c r="DW28" s="598">
        <v>18.8</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2149</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3565002</v>
      </c>
      <c r="CS29" s="625"/>
      <c r="CT29" s="625"/>
      <c r="CU29" s="625"/>
      <c r="CV29" s="625"/>
      <c r="CW29" s="625"/>
      <c r="CX29" s="625"/>
      <c r="CY29" s="626"/>
      <c r="CZ29" s="627">
        <v>12.1</v>
      </c>
      <c r="DA29" s="628"/>
      <c r="DB29" s="628"/>
      <c r="DC29" s="629"/>
      <c r="DD29" s="602">
        <v>3565002</v>
      </c>
      <c r="DE29" s="625"/>
      <c r="DF29" s="625"/>
      <c r="DG29" s="625"/>
      <c r="DH29" s="625"/>
      <c r="DI29" s="625"/>
      <c r="DJ29" s="625"/>
      <c r="DK29" s="626"/>
      <c r="DL29" s="602">
        <v>3505002</v>
      </c>
      <c r="DM29" s="625"/>
      <c r="DN29" s="625"/>
      <c r="DO29" s="625"/>
      <c r="DP29" s="625"/>
      <c r="DQ29" s="625"/>
      <c r="DR29" s="625"/>
      <c r="DS29" s="625"/>
      <c r="DT29" s="625"/>
      <c r="DU29" s="625"/>
      <c r="DV29" s="626"/>
      <c r="DW29" s="598">
        <v>18.8</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179299</v>
      </c>
      <c r="S30" s="594"/>
      <c r="T30" s="594"/>
      <c r="U30" s="594"/>
      <c r="V30" s="594"/>
      <c r="W30" s="594"/>
      <c r="X30" s="594"/>
      <c r="Y30" s="595"/>
      <c r="Z30" s="596">
        <v>0.6</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98.2</v>
      </c>
      <c r="BH30" s="652"/>
      <c r="BI30" s="652"/>
      <c r="BJ30" s="652"/>
      <c r="BK30" s="652"/>
      <c r="BL30" s="652"/>
      <c r="BM30" s="588">
        <v>91.2</v>
      </c>
      <c r="BN30" s="652"/>
      <c r="BO30" s="652"/>
      <c r="BP30" s="652"/>
      <c r="BQ30" s="653"/>
      <c r="BR30" s="651">
        <v>97.7</v>
      </c>
      <c r="BS30" s="652"/>
      <c r="BT30" s="652"/>
      <c r="BU30" s="652"/>
      <c r="BV30" s="652"/>
      <c r="BW30" s="652"/>
      <c r="BX30" s="588">
        <v>89</v>
      </c>
      <c r="BY30" s="652"/>
      <c r="BZ30" s="652"/>
      <c r="CA30" s="652"/>
      <c r="CB30" s="653"/>
      <c r="CD30" s="656"/>
      <c r="CE30" s="657"/>
      <c r="CF30" s="607" t="s">
        <v>292</v>
      </c>
      <c r="CG30" s="608"/>
      <c r="CH30" s="608"/>
      <c r="CI30" s="608"/>
      <c r="CJ30" s="608"/>
      <c r="CK30" s="608"/>
      <c r="CL30" s="608"/>
      <c r="CM30" s="608"/>
      <c r="CN30" s="608"/>
      <c r="CO30" s="608"/>
      <c r="CP30" s="608"/>
      <c r="CQ30" s="609"/>
      <c r="CR30" s="593">
        <v>3087772</v>
      </c>
      <c r="CS30" s="594"/>
      <c r="CT30" s="594"/>
      <c r="CU30" s="594"/>
      <c r="CV30" s="594"/>
      <c r="CW30" s="594"/>
      <c r="CX30" s="594"/>
      <c r="CY30" s="595"/>
      <c r="CZ30" s="627">
        <v>10.5</v>
      </c>
      <c r="DA30" s="628"/>
      <c r="DB30" s="628"/>
      <c r="DC30" s="629"/>
      <c r="DD30" s="602">
        <v>3087772</v>
      </c>
      <c r="DE30" s="594"/>
      <c r="DF30" s="594"/>
      <c r="DG30" s="594"/>
      <c r="DH30" s="594"/>
      <c r="DI30" s="594"/>
      <c r="DJ30" s="594"/>
      <c r="DK30" s="595"/>
      <c r="DL30" s="602">
        <v>3027772</v>
      </c>
      <c r="DM30" s="594"/>
      <c r="DN30" s="594"/>
      <c r="DO30" s="594"/>
      <c r="DP30" s="594"/>
      <c r="DQ30" s="594"/>
      <c r="DR30" s="594"/>
      <c r="DS30" s="594"/>
      <c r="DT30" s="594"/>
      <c r="DU30" s="594"/>
      <c r="DV30" s="595"/>
      <c r="DW30" s="598">
        <v>16.3</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832963</v>
      </c>
      <c r="S31" s="594"/>
      <c r="T31" s="594"/>
      <c r="U31" s="594"/>
      <c r="V31" s="594"/>
      <c r="W31" s="594"/>
      <c r="X31" s="594"/>
      <c r="Y31" s="595"/>
      <c r="Z31" s="596">
        <v>2.7</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97.9</v>
      </c>
      <c r="BH31" s="625"/>
      <c r="BI31" s="625"/>
      <c r="BJ31" s="625"/>
      <c r="BK31" s="625"/>
      <c r="BL31" s="625"/>
      <c r="BM31" s="599">
        <v>90.3</v>
      </c>
      <c r="BN31" s="649"/>
      <c r="BO31" s="649"/>
      <c r="BP31" s="649"/>
      <c r="BQ31" s="650"/>
      <c r="BR31" s="648">
        <v>97.6</v>
      </c>
      <c r="BS31" s="625"/>
      <c r="BT31" s="625"/>
      <c r="BU31" s="625"/>
      <c r="BV31" s="625"/>
      <c r="BW31" s="625"/>
      <c r="BX31" s="599">
        <v>88.9</v>
      </c>
      <c r="BY31" s="649"/>
      <c r="BZ31" s="649"/>
      <c r="CA31" s="649"/>
      <c r="CB31" s="650"/>
      <c r="CD31" s="656"/>
      <c r="CE31" s="657"/>
      <c r="CF31" s="607" t="s">
        <v>296</v>
      </c>
      <c r="CG31" s="608"/>
      <c r="CH31" s="608"/>
      <c r="CI31" s="608"/>
      <c r="CJ31" s="608"/>
      <c r="CK31" s="608"/>
      <c r="CL31" s="608"/>
      <c r="CM31" s="608"/>
      <c r="CN31" s="608"/>
      <c r="CO31" s="608"/>
      <c r="CP31" s="608"/>
      <c r="CQ31" s="609"/>
      <c r="CR31" s="593">
        <v>477230</v>
      </c>
      <c r="CS31" s="625"/>
      <c r="CT31" s="625"/>
      <c r="CU31" s="625"/>
      <c r="CV31" s="625"/>
      <c r="CW31" s="625"/>
      <c r="CX31" s="625"/>
      <c r="CY31" s="626"/>
      <c r="CZ31" s="627">
        <v>1.6</v>
      </c>
      <c r="DA31" s="628"/>
      <c r="DB31" s="628"/>
      <c r="DC31" s="629"/>
      <c r="DD31" s="602">
        <v>477230</v>
      </c>
      <c r="DE31" s="625"/>
      <c r="DF31" s="625"/>
      <c r="DG31" s="625"/>
      <c r="DH31" s="625"/>
      <c r="DI31" s="625"/>
      <c r="DJ31" s="625"/>
      <c r="DK31" s="626"/>
      <c r="DL31" s="602">
        <v>477230</v>
      </c>
      <c r="DM31" s="625"/>
      <c r="DN31" s="625"/>
      <c r="DO31" s="625"/>
      <c r="DP31" s="625"/>
      <c r="DQ31" s="625"/>
      <c r="DR31" s="625"/>
      <c r="DS31" s="625"/>
      <c r="DT31" s="625"/>
      <c r="DU31" s="625"/>
      <c r="DV31" s="626"/>
      <c r="DW31" s="598">
        <v>2.6</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1343473</v>
      </c>
      <c r="S32" s="594"/>
      <c r="T32" s="594"/>
      <c r="U32" s="594"/>
      <c r="V32" s="594"/>
      <c r="W32" s="594"/>
      <c r="X32" s="594"/>
      <c r="Y32" s="595"/>
      <c r="Z32" s="596">
        <v>4.4000000000000004</v>
      </c>
      <c r="AA32" s="596"/>
      <c r="AB32" s="596"/>
      <c r="AC32" s="596"/>
      <c r="AD32" s="597">
        <v>57362</v>
      </c>
      <c r="AE32" s="597"/>
      <c r="AF32" s="597"/>
      <c r="AG32" s="597"/>
      <c r="AH32" s="597"/>
      <c r="AI32" s="597"/>
      <c r="AJ32" s="597"/>
      <c r="AK32" s="597"/>
      <c r="AL32" s="598">
        <v>0.3</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98.3</v>
      </c>
      <c r="BH32" s="661"/>
      <c r="BI32" s="661"/>
      <c r="BJ32" s="661"/>
      <c r="BK32" s="661"/>
      <c r="BL32" s="661"/>
      <c r="BM32" s="662">
        <v>91.3</v>
      </c>
      <c r="BN32" s="661"/>
      <c r="BO32" s="661"/>
      <c r="BP32" s="661"/>
      <c r="BQ32" s="663"/>
      <c r="BR32" s="660">
        <v>97.6</v>
      </c>
      <c r="BS32" s="661"/>
      <c r="BT32" s="661"/>
      <c r="BU32" s="661"/>
      <c r="BV32" s="661"/>
      <c r="BW32" s="661"/>
      <c r="BX32" s="662">
        <v>87.8</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3699000</v>
      </c>
      <c r="S33" s="594"/>
      <c r="T33" s="594"/>
      <c r="U33" s="594"/>
      <c r="V33" s="594"/>
      <c r="W33" s="594"/>
      <c r="X33" s="594"/>
      <c r="Y33" s="595"/>
      <c r="Z33" s="596">
        <v>12.1</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10531830</v>
      </c>
      <c r="CS33" s="625"/>
      <c r="CT33" s="625"/>
      <c r="CU33" s="625"/>
      <c r="CV33" s="625"/>
      <c r="CW33" s="625"/>
      <c r="CX33" s="625"/>
      <c r="CY33" s="626"/>
      <c r="CZ33" s="627">
        <v>35.9</v>
      </c>
      <c r="DA33" s="628"/>
      <c r="DB33" s="628"/>
      <c r="DC33" s="629"/>
      <c r="DD33" s="602">
        <v>8631561</v>
      </c>
      <c r="DE33" s="625"/>
      <c r="DF33" s="625"/>
      <c r="DG33" s="625"/>
      <c r="DH33" s="625"/>
      <c r="DI33" s="625"/>
      <c r="DJ33" s="625"/>
      <c r="DK33" s="626"/>
      <c r="DL33" s="602">
        <v>7038462</v>
      </c>
      <c r="DM33" s="625"/>
      <c r="DN33" s="625"/>
      <c r="DO33" s="625"/>
      <c r="DP33" s="625"/>
      <c r="DQ33" s="625"/>
      <c r="DR33" s="625"/>
      <c r="DS33" s="625"/>
      <c r="DT33" s="625"/>
      <c r="DU33" s="625"/>
      <c r="DV33" s="626"/>
      <c r="DW33" s="598">
        <v>37.799999999999997</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2848026</v>
      </c>
      <c r="CS34" s="594"/>
      <c r="CT34" s="594"/>
      <c r="CU34" s="594"/>
      <c r="CV34" s="594"/>
      <c r="CW34" s="594"/>
      <c r="CX34" s="594"/>
      <c r="CY34" s="595"/>
      <c r="CZ34" s="627">
        <v>9.6999999999999993</v>
      </c>
      <c r="DA34" s="628"/>
      <c r="DB34" s="628"/>
      <c r="DC34" s="629"/>
      <c r="DD34" s="602">
        <v>2106779</v>
      </c>
      <c r="DE34" s="594"/>
      <c r="DF34" s="594"/>
      <c r="DG34" s="594"/>
      <c r="DH34" s="594"/>
      <c r="DI34" s="594"/>
      <c r="DJ34" s="594"/>
      <c r="DK34" s="595"/>
      <c r="DL34" s="602">
        <v>1942194</v>
      </c>
      <c r="DM34" s="594"/>
      <c r="DN34" s="594"/>
      <c r="DO34" s="594"/>
      <c r="DP34" s="594"/>
      <c r="DQ34" s="594"/>
      <c r="DR34" s="594"/>
      <c r="DS34" s="594"/>
      <c r="DT34" s="594"/>
      <c r="DU34" s="594"/>
      <c r="DV34" s="595"/>
      <c r="DW34" s="598">
        <v>10.4</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v>1507400</v>
      </c>
      <c r="S35" s="594"/>
      <c r="T35" s="594"/>
      <c r="U35" s="594"/>
      <c r="V35" s="594"/>
      <c r="W35" s="594"/>
      <c r="X35" s="594"/>
      <c r="Y35" s="595"/>
      <c r="Z35" s="596">
        <v>4.9000000000000004</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3704524</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1071170</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82579</v>
      </c>
      <c r="CS35" s="625"/>
      <c r="CT35" s="625"/>
      <c r="CU35" s="625"/>
      <c r="CV35" s="625"/>
      <c r="CW35" s="625"/>
      <c r="CX35" s="625"/>
      <c r="CY35" s="626"/>
      <c r="CZ35" s="627">
        <v>0.3</v>
      </c>
      <c r="DA35" s="628"/>
      <c r="DB35" s="628"/>
      <c r="DC35" s="629"/>
      <c r="DD35" s="602">
        <v>71514</v>
      </c>
      <c r="DE35" s="625"/>
      <c r="DF35" s="625"/>
      <c r="DG35" s="625"/>
      <c r="DH35" s="625"/>
      <c r="DI35" s="625"/>
      <c r="DJ35" s="625"/>
      <c r="DK35" s="626"/>
      <c r="DL35" s="602">
        <v>71475</v>
      </c>
      <c r="DM35" s="625"/>
      <c r="DN35" s="625"/>
      <c r="DO35" s="625"/>
      <c r="DP35" s="625"/>
      <c r="DQ35" s="625"/>
      <c r="DR35" s="625"/>
      <c r="DS35" s="625"/>
      <c r="DT35" s="625"/>
      <c r="DU35" s="625"/>
      <c r="DV35" s="626"/>
      <c r="DW35" s="598">
        <v>0.4</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30562369</v>
      </c>
      <c r="S36" s="666"/>
      <c r="T36" s="666"/>
      <c r="U36" s="666"/>
      <c r="V36" s="666"/>
      <c r="W36" s="666"/>
      <c r="X36" s="666"/>
      <c r="Y36" s="667"/>
      <c r="Z36" s="668">
        <v>100</v>
      </c>
      <c r="AA36" s="668"/>
      <c r="AB36" s="668"/>
      <c r="AC36" s="668"/>
      <c r="AD36" s="669">
        <v>17107649</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583523</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956261</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3763748</v>
      </c>
      <c r="CS36" s="594"/>
      <c r="CT36" s="594"/>
      <c r="CU36" s="594"/>
      <c r="CV36" s="594"/>
      <c r="CW36" s="594"/>
      <c r="CX36" s="594"/>
      <c r="CY36" s="595"/>
      <c r="CZ36" s="627">
        <v>12.8</v>
      </c>
      <c r="DA36" s="628"/>
      <c r="DB36" s="628"/>
      <c r="DC36" s="629"/>
      <c r="DD36" s="602">
        <v>3655072</v>
      </c>
      <c r="DE36" s="594"/>
      <c r="DF36" s="594"/>
      <c r="DG36" s="594"/>
      <c r="DH36" s="594"/>
      <c r="DI36" s="594"/>
      <c r="DJ36" s="594"/>
      <c r="DK36" s="595"/>
      <c r="DL36" s="602">
        <v>2696763</v>
      </c>
      <c r="DM36" s="594"/>
      <c r="DN36" s="594"/>
      <c r="DO36" s="594"/>
      <c r="DP36" s="594"/>
      <c r="DQ36" s="594"/>
      <c r="DR36" s="594"/>
      <c r="DS36" s="594"/>
      <c r="DT36" s="594"/>
      <c r="DU36" s="594"/>
      <c r="DV36" s="595"/>
      <c r="DW36" s="598">
        <v>14.5</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471239</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16237</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2222605</v>
      </c>
      <c r="CS37" s="625"/>
      <c r="CT37" s="625"/>
      <c r="CU37" s="625"/>
      <c r="CV37" s="625"/>
      <c r="CW37" s="625"/>
      <c r="CX37" s="625"/>
      <c r="CY37" s="626"/>
      <c r="CZ37" s="627">
        <v>7.6</v>
      </c>
      <c r="DA37" s="628"/>
      <c r="DB37" s="628"/>
      <c r="DC37" s="629"/>
      <c r="DD37" s="602">
        <v>2222314</v>
      </c>
      <c r="DE37" s="625"/>
      <c r="DF37" s="625"/>
      <c r="DG37" s="625"/>
      <c r="DH37" s="625"/>
      <c r="DI37" s="625"/>
      <c r="DJ37" s="625"/>
      <c r="DK37" s="626"/>
      <c r="DL37" s="602">
        <v>2079828</v>
      </c>
      <c r="DM37" s="625"/>
      <c r="DN37" s="625"/>
      <c r="DO37" s="625"/>
      <c r="DP37" s="625"/>
      <c r="DQ37" s="625"/>
      <c r="DR37" s="625"/>
      <c r="DS37" s="625"/>
      <c r="DT37" s="625"/>
      <c r="DU37" s="625"/>
      <c r="DV37" s="626"/>
      <c r="DW37" s="598">
        <v>11.2</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v>240497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27646</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2880504</v>
      </c>
      <c r="CS38" s="594"/>
      <c r="CT38" s="594"/>
      <c r="CU38" s="594"/>
      <c r="CV38" s="594"/>
      <c r="CW38" s="594"/>
      <c r="CX38" s="594"/>
      <c r="CY38" s="595"/>
      <c r="CZ38" s="627">
        <v>9.8000000000000007</v>
      </c>
      <c r="DA38" s="628"/>
      <c r="DB38" s="628"/>
      <c r="DC38" s="629"/>
      <c r="DD38" s="602">
        <v>2455760</v>
      </c>
      <c r="DE38" s="594"/>
      <c r="DF38" s="594"/>
      <c r="DG38" s="594"/>
      <c r="DH38" s="594"/>
      <c r="DI38" s="594"/>
      <c r="DJ38" s="594"/>
      <c r="DK38" s="595"/>
      <c r="DL38" s="602">
        <v>2303205</v>
      </c>
      <c r="DM38" s="594"/>
      <c r="DN38" s="594"/>
      <c r="DO38" s="594"/>
      <c r="DP38" s="594"/>
      <c r="DQ38" s="594"/>
      <c r="DR38" s="594"/>
      <c r="DS38" s="594"/>
      <c r="DT38" s="594"/>
      <c r="DU38" s="594"/>
      <c r="DV38" s="595"/>
      <c r="DW38" s="598">
        <v>12.4</v>
      </c>
      <c r="DX38" s="623"/>
      <c r="DY38" s="623"/>
      <c r="DZ38" s="623"/>
      <c r="EA38" s="623"/>
      <c r="EB38" s="623"/>
      <c r="EC38" s="624"/>
    </row>
    <row r="39" spans="2:133" ht="11.25" customHeight="1" x14ac:dyDescent="0.15">
      <c r="AQ39" s="672" t="s">
        <v>320</v>
      </c>
      <c r="AR39" s="673"/>
      <c r="AS39" s="673"/>
      <c r="AT39" s="673"/>
      <c r="AU39" s="673"/>
      <c r="AV39" s="673"/>
      <c r="AW39" s="673"/>
      <c r="AX39" s="673"/>
      <c r="AY39" s="674"/>
      <c r="AZ39" s="593">
        <v>48418</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104</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255192</v>
      </c>
      <c r="CS39" s="625"/>
      <c r="CT39" s="625"/>
      <c r="CU39" s="625"/>
      <c r="CV39" s="625"/>
      <c r="CW39" s="625"/>
      <c r="CX39" s="625"/>
      <c r="CY39" s="626"/>
      <c r="CZ39" s="627">
        <v>0.9</v>
      </c>
      <c r="DA39" s="628"/>
      <c r="DB39" s="628"/>
      <c r="DC39" s="629"/>
      <c r="DD39" s="602">
        <v>200125</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632041</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97</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701781</v>
      </c>
      <c r="CS40" s="594"/>
      <c r="CT40" s="594"/>
      <c r="CU40" s="594"/>
      <c r="CV40" s="594"/>
      <c r="CW40" s="594"/>
      <c r="CX40" s="594"/>
      <c r="CY40" s="595"/>
      <c r="CZ40" s="627">
        <v>2.4</v>
      </c>
      <c r="DA40" s="628"/>
      <c r="DB40" s="628"/>
      <c r="DC40" s="629"/>
      <c r="DD40" s="602">
        <v>142311</v>
      </c>
      <c r="DE40" s="594"/>
      <c r="DF40" s="594"/>
      <c r="DG40" s="594"/>
      <c r="DH40" s="594"/>
      <c r="DI40" s="594"/>
      <c r="DJ40" s="594"/>
      <c r="DK40" s="595"/>
      <c r="DL40" s="602">
        <v>24825</v>
      </c>
      <c r="DM40" s="594"/>
      <c r="DN40" s="594"/>
      <c r="DO40" s="594"/>
      <c r="DP40" s="594"/>
      <c r="DQ40" s="594"/>
      <c r="DR40" s="594"/>
      <c r="DS40" s="594"/>
      <c r="DT40" s="594"/>
      <c r="DU40" s="594"/>
      <c r="DV40" s="595"/>
      <c r="DW40" s="598">
        <v>0.1</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1728806</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262</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4154839</v>
      </c>
      <c r="CS42" s="594"/>
      <c r="CT42" s="594"/>
      <c r="CU42" s="594"/>
      <c r="CV42" s="594"/>
      <c r="CW42" s="594"/>
      <c r="CX42" s="594"/>
      <c r="CY42" s="595"/>
      <c r="CZ42" s="627">
        <v>14.2</v>
      </c>
      <c r="DA42" s="676"/>
      <c r="DB42" s="676"/>
      <c r="DC42" s="677"/>
      <c r="DD42" s="602">
        <v>775403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120596</v>
      </c>
      <c r="CS43" s="625"/>
      <c r="CT43" s="625"/>
      <c r="CU43" s="625"/>
      <c r="CV43" s="625"/>
      <c r="CW43" s="625"/>
      <c r="CX43" s="625"/>
      <c r="CY43" s="626"/>
      <c r="CZ43" s="627">
        <v>0.4</v>
      </c>
      <c r="DA43" s="628"/>
      <c r="DB43" s="628"/>
      <c r="DC43" s="629"/>
      <c r="DD43" s="602">
        <v>120596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287</v>
      </c>
      <c r="CE44" s="700"/>
      <c r="CF44" s="590" t="s">
        <v>337</v>
      </c>
      <c r="CG44" s="591"/>
      <c r="CH44" s="591"/>
      <c r="CI44" s="591"/>
      <c r="CJ44" s="591"/>
      <c r="CK44" s="591"/>
      <c r="CL44" s="591"/>
      <c r="CM44" s="591"/>
      <c r="CN44" s="591"/>
      <c r="CO44" s="591"/>
      <c r="CP44" s="591"/>
      <c r="CQ44" s="592"/>
      <c r="CR44" s="593">
        <v>4133465</v>
      </c>
      <c r="CS44" s="594"/>
      <c r="CT44" s="594"/>
      <c r="CU44" s="594"/>
      <c r="CV44" s="594"/>
      <c r="CW44" s="594"/>
      <c r="CX44" s="594"/>
      <c r="CY44" s="595"/>
      <c r="CZ44" s="627">
        <v>14.1</v>
      </c>
      <c r="DA44" s="676"/>
      <c r="DB44" s="676"/>
      <c r="DC44" s="677"/>
      <c r="DD44" s="602">
        <v>772389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2463051</v>
      </c>
      <c r="CS45" s="625"/>
      <c r="CT45" s="625"/>
      <c r="CU45" s="625"/>
      <c r="CV45" s="625"/>
      <c r="CW45" s="625"/>
      <c r="CX45" s="625"/>
      <c r="CY45" s="626"/>
      <c r="CZ45" s="627">
        <v>8.4</v>
      </c>
      <c r="DA45" s="628"/>
      <c r="DB45" s="628"/>
      <c r="DC45" s="629"/>
      <c r="DD45" s="602">
        <v>15332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1582200</v>
      </c>
      <c r="CS46" s="594"/>
      <c r="CT46" s="594"/>
      <c r="CU46" s="594"/>
      <c r="CV46" s="594"/>
      <c r="CW46" s="594"/>
      <c r="CX46" s="594"/>
      <c r="CY46" s="595"/>
      <c r="CZ46" s="627">
        <v>5.4</v>
      </c>
      <c r="DA46" s="676"/>
      <c r="DB46" s="676"/>
      <c r="DC46" s="677"/>
      <c r="DD46" s="602">
        <v>677543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v>21374</v>
      </c>
      <c r="CS47" s="625"/>
      <c r="CT47" s="625"/>
      <c r="CU47" s="625"/>
      <c r="CV47" s="625"/>
      <c r="CW47" s="625"/>
      <c r="CX47" s="625"/>
      <c r="CY47" s="626"/>
      <c r="CZ47" s="627">
        <v>0.1</v>
      </c>
      <c r="DA47" s="628"/>
      <c r="DB47" s="628"/>
      <c r="DC47" s="629"/>
      <c r="DD47" s="602">
        <v>3014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324</v>
      </c>
      <c r="CS48" s="594"/>
      <c r="CT48" s="594"/>
      <c r="CU48" s="594"/>
      <c r="CV48" s="594"/>
      <c r="CW48" s="594"/>
      <c r="CX48" s="594"/>
      <c r="CY48" s="595"/>
      <c r="CZ48" s="627" t="s">
        <v>324</v>
      </c>
      <c r="DA48" s="676"/>
      <c r="DB48" s="676"/>
      <c r="DC48" s="677"/>
      <c r="DD48" s="602" t="s">
        <v>324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29342125</v>
      </c>
      <c r="CS49" s="661"/>
      <c r="CT49" s="661"/>
      <c r="CU49" s="661"/>
      <c r="CV49" s="661"/>
      <c r="CW49" s="661"/>
      <c r="CX49" s="661"/>
      <c r="CY49" s="688"/>
      <c r="CZ49" s="689">
        <v>100</v>
      </c>
      <c r="DA49" s="690"/>
      <c r="DB49" s="690"/>
      <c r="DC49" s="691"/>
      <c r="DD49" s="692">
        <v>19424050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30596</v>
      </c>
      <c r="R7" s="723"/>
      <c r="S7" s="723"/>
      <c r="T7" s="723"/>
      <c r="U7" s="723"/>
      <c r="V7" s="723">
        <v>29376</v>
      </c>
      <c r="W7" s="723"/>
      <c r="X7" s="723"/>
      <c r="Y7" s="723"/>
      <c r="Z7" s="723"/>
      <c r="AA7" s="723">
        <v>1220</v>
      </c>
      <c r="AB7" s="723"/>
      <c r="AC7" s="723"/>
      <c r="AD7" s="723"/>
      <c r="AE7" s="724"/>
      <c r="AF7" s="725">
        <v>1045</v>
      </c>
      <c r="AG7" s="726"/>
      <c r="AH7" s="726"/>
      <c r="AI7" s="726"/>
      <c r="AJ7" s="727"/>
      <c r="AK7" s="762" t="s">
        <v>527</v>
      </c>
      <c r="AL7" s="763"/>
      <c r="AM7" s="763"/>
      <c r="AN7" s="763"/>
      <c r="AO7" s="763"/>
      <c r="AP7" s="763">
        <v>40241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1045</v>
      </c>
      <c r="AG23" s="782"/>
      <c r="AH23" s="782"/>
      <c r="AI23" s="782"/>
      <c r="AJ23" s="785"/>
      <c r="AK23" s="786"/>
      <c r="AL23" s="787"/>
      <c r="AM23" s="787"/>
      <c r="AN23" s="787"/>
      <c r="AO23" s="787"/>
      <c r="AP23" s="782"/>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12039</v>
      </c>
      <c r="R28" s="811"/>
      <c r="S28" s="811"/>
      <c r="T28" s="811"/>
      <c r="U28" s="811"/>
      <c r="V28" s="811">
        <v>10968</v>
      </c>
      <c r="W28" s="811"/>
      <c r="X28" s="811"/>
      <c r="Y28" s="811"/>
      <c r="Z28" s="811"/>
      <c r="AA28" s="811">
        <v>1071</v>
      </c>
      <c r="AB28" s="811"/>
      <c r="AC28" s="811"/>
      <c r="AD28" s="811"/>
      <c r="AE28" s="812"/>
      <c r="AF28" s="813">
        <v>1071</v>
      </c>
      <c r="AG28" s="811"/>
      <c r="AH28" s="811"/>
      <c r="AI28" s="811"/>
      <c r="AJ28" s="814"/>
      <c r="AK28" s="815">
        <v>632</v>
      </c>
      <c r="AL28" s="806"/>
      <c r="AM28" s="806"/>
      <c r="AN28" s="806"/>
      <c r="AO28" s="806"/>
      <c r="AP28" s="806" t="s">
        <v>527</v>
      </c>
      <c r="AQ28" s="806"/>
      <c r="AR28" s="806"/>
      <c r="AS28" s="806"/>
      <c r="AT28" s="806"/>
      <c r="AU28" s="806" t="s">
        <v>527</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6171</v>
      </c>
      <c r="R29" s="747"/>
      <c r="S29" s="747"/>
      <c r="T29" s="747"/>
      <c r="U29" s="747"/>
      <c r="V29" s="747">
        <v>6008</v>
      </c>
      <c r="W29" s="747"/>
      <c r="X29" s="747"/>
      <c r="Y29" s="747"/>
      <c r="Z29" s="747"/>
      <c r="AA29" s="747">
        <v>163</v>
      </c>
      <c r="AB29" s="747"/>
      <c r="AC29" s="747"/>
      <c r="AD29" s="747"/>
      <c r="AE29" s="748"/>
      <c r="AF29" s="749">
        <v>163</v>
      </c>
      <c r="AG29" s="750"/>
      <c r="AH29" s="750"/>
      <c r="AI29" s="750"/>
      <c r="AJ29" s="751"/>
      <c r="AK29" s="818">
        <v>834</v>
      </c>
      <c r="AL29" s="819"/>
      <c r="AM29" s="819"/>
      <c r="AN29" s="819"/>
      <c r="AO29" s="819"/>
      <c r="AP29" s="819" t="s">
        <v>527</v>
      </c>
      <c r="AQ29" s="819"/>
      <c r="AR29" s="819"/>
      <c r="AS29" s="819"/>
      <c r="AT29" s="819"/>
      <c r="AU29" s="819" t="s">
        <v>527</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912</v>
      </c>
      <c r="R30" s="747"/>
      <c r="S30" s="747"/>
      <c r="T30" s="747"/>
      <c r="U30" s="747"/>
      <c r="V30" s="747">
        <v>895</v>
      </c>
      <c r="W30" s="747"/>
      <c r="X30" s="747"/>
      <c r="Y30" s="747"/>
      <c r="Z30" s="747"/>
      <c r="AA30" s="747">
        <v>17</v>
      </c>
      <c r="AB30" s="747"/>
      <c r="AC30" s="747"/>
      <c r="AD30" s="747"/>
      <c r="AE30" s="748"/>
      <c r="AF30" s="749">
        <v>17</v>
      </c>
      <c r="AG30" s="750"/>
      <c r="AH30" s="750"/>
      <c r="AI30" s="750"/>
      <c r="AJ30" s="751"/>
      <c r="AK30" s="818">
        <v>210</v>
      </c>
      <c r="AL30" s="819"/>
      <c r="AM30" s="819"/>
      <c r="AN30" s="819"/>
      <c r="AO30" s="819"/>
      <c r="AP30" s="819" t="s">
        <v>528</v>
      </c>
      <c r="AQ30" s="819"/>
      <c r="AR30" s="819"/>
      <c r="AS30" s="819"/>
      <c r="AT30" s="819"/>
      <c r="AU30" s="819" t="s">
        <v>528</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96</v>
      </c>
      <c r="R31" s="747"/>
      <c r="S31" s="747"/>
      <c r="T31" s="747"/>
      <c r="U31" s="747"/>
      <c r="V31" s="747">
        <v>88</v>
      </c>
      <c r="W31" s="747"/>
      <c r="X31" s="747"/>
      <c r="Y31" s="747"/>
      <c r="Z31" s="747"/>
      <c r="AA31" s="747">
        <v>8</v>
      </c>
      <c r="AB31" s="747"/>
      <c r="AC31" s="747"/>
      <c r="AD31" s="747"/>
      <c r="AE31" s="748"/>
      <c r="AF31" s="749">
        <v>8</v>
      </c>
      <c r="AG31" s="750"/>
      <c r="AH31" s="750"/>
      <c r="AI31" s="750"/>
      <c r="AJ31" s="751"/>
      <c r="AK31" s="818">
        <v>48</v>
      </c>
      <c r="AL31" s="819"/>
      <c r="AM31" s="819"/>
      <c r="AN31" s="819"/>
      <c r="AO31" s="819"/>
      <c r="AP31" s="819">
        <v>308</v>
      </c>
      <c r="AQ31" s="819"/>
      <c r="AR31" s="819"/>
      <c r="AS31" s="819"/>
      <c r="AT31" s="819"/>
      <c r="AU31" s="819">
        <v>201</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383</v>
      </c>
      <c r="C32" s="744"/>
      <c r="D32" s="744"/>
      <c r="E32" s="744"/>
      <c r="F32" s="744"/>
      <c r="G32" s="744"/>
      <c r="H32" s="744"/>
      <c r="I32" s="744"/>
      <c r="J32" s="744"/>
      <c r="K32" s="744"/>
      <c r="L32" s="744"/>
      <c r="M32" s="744"/>
      <c r="N32" s="744"/>
      <c r="O32" s="744"/>
      <c r="P32" s="745"/>
      <c r="Q32" s="746">
        <v>1576</v>
      </c>
      <c r="R32" s="747"/>
      <c r="S32" s="747"/>
      <c r="T32" s="747"/>
      <c r="U32" s="747"/>
      <c r="V32" s="747">
        <v>1401</v>
      </c>
      <c r="W32" s="747"/>
      <c r="X32" s="747"/>
      <c r="Y32" s="747"/>
      <c r="Z32" s="747"/>
      <c r="AA32" s="747">
        <v>175</v>
      </c>
      <c r="AB32" s="747"/>
      <c r="AC32" s="747"/>
      <c r="AD32" s="747"/>
      <c r="AE32" s="748"/>
      <c r="AF32" s="749">
        <v>173</v>
      </c>
      <c r="AG32" s="750"/>
      <c r="AH32" s="750"/>
      <c r="AI32" s="750"/>
      <c r="AJ32" s="751"/>
      <c r="AK32" s="818">
        <v>297</v>
      </c>
      <c r="AL32" s="819"/>
      <c r="AM32" s="819"/>
      <c r="AN32" s="819"/>
      <c r="AO32" s="819"/>
      <c r="AP32" s="819">
        <v>5913</v>
      </c>
      <c r="AQ32" s="819"/>
      <c r="AR32" s="819"/>
      <c r="AS32" s="819"/>
      <c r="AT32" s="819"/>
      <c r="AU32" s="819">
        <v>2300</v>
      </c>
      <c r="AV32" s="819"/>
      <c r="AW32" s="819"/>
      <c r="AX32" s="819"/>
      <c r="AY32" s="819"/>
      <c r="AZ32" s="820" t="s">
        <v>527</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403</v>
      </c>
      <c r="R33" s="747"/>
      <c r="S33" s="747"/>
      <c r="T33" s="747"/>
      <c r="U33" s="747"/>
      <c r="V33" s="747">
        <v>381</v>
      </c>
      <c r="W33" s="747"/>
      <c r="X33" s="747"/>
      <c r="Y33" s="747"/>
      <c r="Z33" s="747"/>
      <c r="AA33" s="747">
        <v>22</v>
      </c>
      <c r="AB33" s="747"/>
      <c r="AC33" s="747"/>
      <c r="AD33" s="747"/>
      <c r="AE33" s="748"/>
      <c r="AF33" s="749">
        <v>22</v>
      </c>
      <c r="AG33" s="750"/>
      <c r="AH33" s="750"/>
      <c r="AI33" s="750"/>
      <c r="AJ33" s="751"/>
      <c r="AK33" s="818">
        <v>174</v>
      </c>
      <c r="AL33" s="819"/>
      <c r="AM33" s="819"/>
      <c r="AN33" s="819"/>
      <c r="AO33" s="819"/>
      <c r="AP33" s="819">
        <v>2604</v>
      </c>
      <c r="AQ33" s="819"/>
      <c r="AR33" s="819"/>
      <c r="AS33" s="819"/>
      <c r="AT33" s="819"/>
      <c r="AU33" s="819">
        <v>2140</v>
      </c>
      <c r="AV33" s="819"/>
      <c r="AW33" s="819"/>
      <c r="AX33" s="819"/>
      <c r="AY33" s="819"/>
      <c r="AZ33" s="820" t="s">
        <v>527</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1454</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389</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390</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529</v>
      </c>
      <c r="C68" s="858"/>
      <c r="D68" s="858"/>
      <c r="E68" s="858"/>
      <c r="F68" s="858"/>
      <c r="G68" s="858"/>
      <c r="H68" s="858"/>
      <c r="I68" s="858"/>
      <c r="J68" s="858"/>
      <c r="K68" s="858"/>
      <c r="L68" s="858"/>
      <c r="M68" s="858"/>
      <c r="N68" s="858"/>
      <c r="O68" s="858"/>
      <c r="P68" s="859"/>
      <c r="Q68" s="860">
        <v>5234</v>
      </c>
      <c r="R68" s="854"/>
      <c r="S68" s="854"/>
      <c r="T68" s="854"/>
      <c r="U68" s="854"/>
      <c r="V68" s="854">
        <v>4981</v>
      </c>
      <c r="W68" s="854"/>
      <c r="X68" s="854"/>
      <c r="Y68" s="854"/>
      <c r="Z68" s="854"/>
      <c r="AA68" s="854">
        <v>253</v>
      </c>
      <c r="AB68" s="854"/>
      <c r="AC68" s="854"/>
      <c r="AD68" s="854"/>
      <c r="AE68" s="854"/>
      <c r="AF68" s="854">
        <v>253</v>
      </c>
      <c r="AG68" s="854"/>
      <c r="AH68" s="854"/>
      <c r="AI68" s="854"/>
      <c r="AJ68" s="854"/>
      <c r="AK68" s="854"/>
      <c r="AL68" s="854"/>
      <c r="AM68" s="854"/>
      <c r="AN68" s="854"/>
      <c r="AO68" s="854"/>
      <c r="AP68" s="854">
        <v>2383</v>
      </c>
      <c r="AQ68" s="854"/>
      <c r="AR68" s="854"/>
      <c r="AS68" s="854"/>
      <c r="AT68" s="854"/>
      <c r="AU68" s="854">
        <v>1044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530</v>
      </c>
      <c r="C69" s="862"/>
      <c r="D69" s="862"/>
      <c r="E69" s="862"/>
      <c r="F69" s="862"/>
      <c r="G69" s="862"/>
      <c r="H69" s="862"/>
      <c r="I69" s="862"/>
      <c r="J69" s="862"/>
      <c r="K69" s="862"/>
      <c r="L69" s="862"/>
      <c r="M69" s="862"/>
      <c r="N69" s="862"/>
      <c r="O69" s="862"/>
      <c r="P69" s="863"/>
      <c r="Q69" s="864">
        <v>139</v>
      </c>
      <c r="R69" s="819"/>
      <c r="S69" s="819"/>
      <c r="T69" s="819"/>
      <c r="U69" s="819"/>
      <c r="V69" s="819">
        <v>132</v>
      </c>
      <c r="W69" s="819"/>
      <c r="X69" s="819"/>
      <c r="Y69" s="819"/>
      <c r="Z69" s="819"/>
      <c r="AA69" s="819">
        <v>7</v>
      </c>
      <c r="AB69" s="819"/>
      <c r="AC69" s="819"/>
      <c r="AD69" s="819"/>
      <c r="AE69" s="819"/>
      <c r="AF69" s="819">
        <v>7</v>
      </c>
      <c r="AG69" s="819"/>
      <c r="AH69" s="819"/>
      <c r="AI69" s="819"/>
      <c r="AJ69" s="819"/>
      <c r="AK69" s="819"/>
      <c r="AL69" s="819"/>
      <c r="AM69" s="819"/>
      <c r="AN69" s="819"/>
      <c r="AO69" s="819"/>
      <c r="AP69" s="819" t="s">
        <v>543</v>
      </c>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531</v>
      </c>
      <c r="C70" s="862"/>
      <c r="D70" s="862"/>
      <c r="E70" s="862"/>
      <c r="F70" s="862"/>
      <c r="G70" s="862"/>
      <c r="H70" s="862"/>
      <c r="I70" s="862"/>
      <c r="J70" s="862"/>
      <c r="K70" s="862"/>
      <c r="L70" s="862"/>
      <c r="M70" s="862"/>
      <c r="N70" s="862"/>
      <c r="O70" s="862"/>
      <c r="P70" s="863"/>
      <c r="Q70" s="864">
        <v>3634</v>
      </c>
      <c r="R70" s="819"/>
      <c r="S70" s="819"/>
      <c r="T70" s="819"/>
      <c r="U70" s="819"/>
      <c r="V70" s="819">
        <v>3631</v>
      </c>
      <c r="W70" s="819"/>
      <c r="X70" s="819"/>
      <c r="Y70" s="819"/>
      <c r="Z70" s="819"/>
      <c r="AA70" s="819">
        <v>3</v>
      </c>
      <c r="AB70" s="819"/>
      <c r="AC70" s="819"/>
      <c r="AD70" s="819"/>
      <c r="AE70" s="819"/>
      <c r="AF70" s="819">
        <v>1014</v>
      </c>
      <c r="AG70" s="819"/>
      <c r="AH70" s="819"/>
      <c r="AI70" s="819"/>
      <c r="AJ70" s="819"/>
      <c r="AK70" s="819">
        <v>884</v>
      </c>
      <c r="AL70" s="819"/>
      <c r="AM70" s="819"/>
      <c r="AN70" s="819"/>
      <c r="AO70" s="819"/>
      <c r="AP70" s="819">
        <v>1605</v>
      </c>
      <c r="AQ70" s="819"/>
      <c r="AR70" s="819"/>
      <c r="AS70" s="819"/>
      <c r="AT70" s="819"/>
      <c r="AU70" s="819">
        <v>714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532</v>
      </c>
      <c r="C71" s="862"/>
      <c r="D71" s="862"/>
      <c r="E71" s="862"/>
      <c r="F71" s="862"/>
      <c r="G71" s="862"/>
      <c r="H71" s="862"/>
      <c r="I71" s="862"/>
      <c r="J71" s="862"/>
      <c r="K71" s="862"/>
      <c r="L71" s="862"/>
      <c r="M71" s="862"/>
      <c r="N71" s="862"/>
      <c r="O71" s="862"/>
      <c r="P71" s="863"/>
      <c r="Q71" s="864">
        <v>4917</v>
      </c>
      <c r="R71" s="819"/>
      <c r="S71" s="819"/>
      <c r="T71" s="819"/>
      <c r="U71" s="819"/>
      <c r="V71" s="819">
        <v>4940</v>
      </c>
      <c r="W71" s="819"/>
      <c r="X71" s="819"/>
      <c r="Y71" s="819"/>
      <c r="Z71" s="819"/>
      <c r="AA71" s="819">
        <v>-23</v>
      </c>
      <c r="AB71" s="819"/>
      <c r="AC71" s="819"/>
      <c r="AD71" s="819"/>
      <c r="AE71" s="819"/>
      <c r="AF71" s="819">
        <v>1957</v>
      </c>
      <c r="AG71" s="819"/>
      <c r="AH71" s="819"/>
      <c r="AI71" s="819"/>
      <c r="AJ71" s="819"/>
      <c r="AK71" s="819">
        <v>413</v>
      </c>
      <c r="AL71" s="819"/>
      <c r="AM71" s="819"/>
      <c r="AN71" s="819"/>
      <c r="AO71" s="819"/>
      <c r="AP71" s="819">
        <v>12199</v>
      </c>
      <c r="AQ71" s="819"/>
      <c r="AR71" s="819"/>
      <c r="AS71" s="819"/>
      <c r="AT71" s="819"/>
      <c r="AU71" s="819">
        <v>561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533</v>
      </c>
      <c r="C72" s="862"/>
      <c r="D72" s="862"/>
      <c r="E72" s="862"/>
      <c r="F72" s="862"/>
      <c r="G72" s="862"/>
      <c r="H72" s="862"/>
      <c r="I72" s="862"/>
      <c r="J72" s="862"/>
      <c r="K72" s="862"/>
      <c r="L72" s="862"/>
      <c r="M72" s="862"/>
      <c r="N72" s="862"/>
      <c r="O72" s="862"/>
      <c r="P72" s="863"/>
      <c r="Q72" s="864">
        <v>7044</v>
      </c>
      <c r="R72" s="819"/>
      <c r="S72" s="819"/>
      <c r="T72" s="819"/>
      <c r="U72" s="819"/>
      <c r="V72" s="819">
        <v>6436</v>
      </c>
      <c r="W72" s="819"/>
      <c r="X72" s="819"/>
      <c r="Y72" s="819"/>
      <c r="Z72" s="819"/>
      <c r="AA72" s="819">
        <v>608</v>
      </c>
      <c r="AB72" s="819"/>
      <c r="AC72" s="819"/>
      <c r="AD72" s="819"/>
      <c r="AE72" s="819"/>
      <c r="AF72" s="819">
        <v>5164</v>
      </c>
      <c r="AG72" s="819"/>
      <c r="AH72" s="819"/>
      <c r="AI72" s="819"/>
      <c r="AJ72" s="819"/>
      <c r="AK72" s="819" t="s">
        <v>542</v>
      </c>
      <c r="AL72" s="819"/>
      <c r="AM72" s="819"/>
      <c r="AN72" s="819"/>
      <c r="AO72" s="819"/>
      <c r="AP72" s="819">
        <v>9462</v>
      </c>
      <c r="AQ72" s="819"/>
      <c r="AR72" s="819"/>
      <c r="AS72" s="819"/>
      <c r="AT72" s="819"/>
      <c r="AU72" s="819">
        <v>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534</v>
      </c>
      <c r="C73" s="862"/>
      <c r="D73" s="862"/>
      <c r="E73" s="862"/>
      <c r="F73" s="862"/>
      <c r="G73" s="862"/>
      <c r="H73" s="862"/>
      <c r="I73" s="862"/>
      <c r="J73" s="862"/>
      <c r="K73" s="862"/>
      <c r="L73" s="862"/>
      <c r="M73" s="862"/>
      <c r="N73" s="862"/>
      <c r="O73" s="862"/>
      <c r="P73" s="863"/>
      <c r="Q73" s="864">
        <v>27388</v>
      </c>
      <c r="R73" s="819"/>
      <c r="S73" s="819"/>
      <c r="T73" s="819"/>
      <c r="U73" s="819"/>
      <c r="V73" s="819">
        <v>26658</v>
      </c>
      <c r="W73" s="819"/>
      <c r="X73" s="819"/>
      <c r="Y73" s="819"/>
      <c r="Z73" s="819"/>
      <c r="AA73" s="819">
        <v>730</v>
      </c>
      <c r="AB73" s="819"/>
      <c r="AC73" s="819"/>
      <c r="AD73" s="819"/>
      <c r="AE73" s="819"/>
      <c r="AF73" s="819">
        <v>730</v>
      </c>
      <c r="AG73" s="819"/>
      <c r="AH73" s="819"/>
      <c r="AI73" s="819"/>
      <c r="AJ73" s="819"/>
      <c r="AK73" s="819">
        <v>3640</v>
      </c>
      <c r="AL73" s="819"/>
      <c r="AM73" s="819"/>
      <c r="AN73" s="819"/>
      <c r="AO73" s="819"/>
      <c r="AP73" s="819" t="s">
        <v>540</v>
      </c>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535</v>
      </c>
      <c r="C74" s="862"/>
      <c r="D74" s="862"/>
      <c r="E74" s="862"/>
      <c r="F74" s="862"/>
      <c r="G74" s="862"/>
      <c r="H74" s="862"/>
      <c r="I74" s="862"/>
      <c r="J74" s="862"/>
      <c r="K74" s="862"/>
      <c r="L74" s="862"/>
      <c r="M74" s="862"/>
      <c r="N74" s="862"/>
      <c r="O74" s="862"/>
      <c r="P74" s="863"/>
      <c r="Q74" s="864">
        <v>170</v>
      </c>
      <c r="R74" s="819"/>
      <c r="S74" s="819"/>
      <c r="T74" s="819"/>
      <c r="U74" s="819"/>
      <c r="V74" s="819">
        <v>118</v>
      </c>
      <c r="W74" s="819"/>
      <c r="X74" s="819"/>
      <c r="Y74" s="819"/>
      <c r="Z74" s="819"/>
      <c r="AA74" s="819">
        <v>52</v>
      </c>
      <c r="AB74" s="819"/>
      <c r="AC74" s="819"/>
      <c r="AD74" s="819"/>
      <c r="AE74" s="819"/>
      <c r="AF74" s="819">
        <v>52</v>
      </c>
      <c r="AG74" s="819"/>
      <c r="AH74" s="819"/>
      <c r="AI74" s="819"/>
      <c r="AJ74" s="819"/>
      <c r="AK74" s="819" t="s">
        <v>541</v>
      </c>
      <c r="AL74" s="819"/>
      <c r="AM74" s="819"/>
      <c r="AN74" s="819"/>
      <c r="AO74" s="819"/>
      <c r="AP74" s="819" t="s">
        <v>540</v>
      </c>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536</v>
      </c>
      <c r="C75" s="862"/>
      <c r="D75" s="862"/>
      <c r="E75" s="862"/>
      <c r="F75" s="862"/>
      <c r="G75" s="862"/>
      <c r="H75" s="862"/>
      <c r="I75" s="862"/>
      <c r="J75" s="862"/>
      <c r="K75" s="862"/>
      <c r="L75" s="862"/>
      <c r="M75" s="862"/>
      <c r="N75" s="862"/>
      <c r="O75" s="862"/>
      <c r="P75" s="863"/>
      <c r="Q75" s="867">
        <v>109</v>
      </c>
      <c r="R75" s="868"/>
      <c r="S75" s="868"/>
      <c r="T75" s="868"/>
      <c r="U75" s="818"/>
      <c r="V75" s="869">
        <v>101</v>
      </c>
      <c r="W75" s="868"/>
      <c r="X75" s="868"/>
      <c r="Y75" s="868"/>
      <c r="Z75" s="818"/>
      <c r="AA75" s="869">
        <v>8</v>
      </c>
      <c r="AB75" s="868"/>
      <c r="AC75" s="868"/>
      <c r="AD75" s="868"/>
      <c r="AE75" s="818"/>
      <c r="AF75" s="869">
        <v>8</v>
      </c>
      <c r="AG75" s="868"/>
      <c r="AH75" s="868"/>
      <c r="AI75" s="868"/>
      <c r="AJ75" s="818"/>
      <c r="AK75" s="869">
        <v>2</v>
      </c>
      <c r="AL75" s="868"/>
      <c r="AM75" s="868"/>
      <c r="AN75" s="868"/>
      <c r="AO75" s="818"/>
      <c r="AP75" s="869" t="s">
        <v>540</v>
      </c>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537</v>
      </c>
      <c r="C76" s="862"/>
      <c r="D76" s="862"/>
      <c r="E76" s="862"/>
      <c r="F76" s="862"/>
      <c r="G76" s="862"/>
      <c r="H76" s="862"/>
      <c r="I76" s="862"/>
      <c r="J76" s="862"/>
      <c r="K76" s="862"/>
      <c r="L76" s="862"/>
      <c r="M76" s="862"/>
      <c r="N76" s="862"/>
      <c r="O76" s="862"/>
      <c r="P76" s="863"/>
      <c r="Q76" s="867">
        <v>129</v>
      </c>
      <c r="R76" s="868"/>
      <c r="S76" s="868"/>
      <c r="T76" s="868"/>
      <c r="U76" s="818"/>
      <c r="V76" s="869">
        <v>96</v>
      </c>
      <c r="W76" s="868"/>
      <c r="X76" s="868"/>
      <c r="Y76" s="868"/>
      <c r="Z76" s="818"/>
      <c r="AA76" s="869">
        <v>33</v>
      </c>
      <c r="AB76" s="868"/>
      <c r="AC76" s="868"/>
      <c r="AD76" s="868"/>
      <c r="AE76" s="818"/>
      <c r="AF76" s="869">
        <v>33</v>
      </c>
      <c r="AG76" s="868"/>
      <c r="AH76" s="868"/>
      <c r="AI76" s="868"/>
      <c r="AJ76" s="818"/>
      <c r="AK76" s="869" t="s">
        <v>540</v>
      </c>
      <c r="AL76" s="868"/>
      <c r="AM76" s="868"/>
      <c r="AN76" s="868"/>
      <c r="AO76" s="818"/>
      <c r="AP76" s="869" t="s">
        <v>540</v>
      </c>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538</v>
      </c>
      <c r="C77" s="862"/>
      <c r="D77" s="862"/>
      <c r="E77" s="862"/>
      <c r="F77" s="862"/>
      <c r="G77" s="862"/>
      <c r="H77" s="862"/>
      <c r="I77" s="862"/>
      <c r="J77" s="862"/>
      <c r="K77" s="862"/>
      <c r="L77" s="862"/>
      <c r="M77" s="862"/>
      <c r="N77" s="862"/>
      <c r="O77" s="862"/>
      <c r="P77" s="863"/>
      <c r="Q77" s="867">
        <v>4356</v>
      </c>
      <c r="R77" s="868"/>
      <c r="S77" s="868"/>
      <c r="T77" s="868"/>
      <c r="U77" s="818"/>
      <c r="V77" s="869">
        <v>4210</v>
      </c>
      <c r="W77" s="868"/>
      <c r="X77" s="868"/>
      <c r="Y77" s="868"/>
      <c r="Z77" s="818"/>
      <c r="AA77" s="869">
        <v>146</v>
      </c>
      <c r="AB77" s="868"/>
      <c r="AC77" s="868"/>
      <c r="AD77" s="868"/>
      <c r="AE77" s="818"/>
      <c r="AF77" s="869">
        <v>146</v>
      </c>
      <c r="AG77" s="868"/>
      <c r="AH77" s="868"/>
      <c r="AI77" s="868"/>
      <c r="AJ77" s="818"/>
      <c r="AK77" s="869">
        <v>57</v>
      </c>
      <c r="AL77" s="868"/>
      <c r="AM77" s="868"/>
      <c r="AN77" s="868"/>
      <c r="AO77" s="818"/>
      <c r="AP77" s="869" t="s">
        <v>540</v>
      </c>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539</v>
      </c>
      <c r="C78" s="862"/>
      <c r="D78" s="862"/>
      <c r="E78" s="862"/>
      <c r="F78" s="862"/>
      <c r="G78" s="862"/>
      <c r="H78" s="862"/>
      <c r="I78" s="862"/>
      <c r="J78" s="862"/>
      <c r="K78" s="862"/>
      <c r="L78" s="862"/>
      <c r="M78" s="862"/>
      <c r="N78" s="862"/>
      <c r="O78" s="862"/>
      <c r="P78" s="863"/>
      <c r="Q78" s="864">
        <v>511440</v>
      </c>
      <c r="R78" s="819"/>
      <c r="S78" s="819"/>
      <c r="T78" s="819"/>
      <c r="U78" s="819"/>
      <c r="V78" s="819">
        <v>496039</v>
      </c>
      <c r="W78" s="819"/>
      <c r="X78" s="819"/>
      <c r="Y78" s="819"/>
      <c r="Z78" s="819"/>
      <c r="AA78" s="819">
        <v>15401</v>
      </c>
      <c r="AB78" s="819"/>
      <c r="AC78" s="819"/>
      <c r="AD78" s="819"/>
      <c r="AE78" s="819"/>
      <c r="AF78" s="819">
        <v>15401</v>
      </c>
      <c r="AG78" s="819"/>
      <c r="AH78" s="819"/>
      <c r="AI78" s="819"/>
      <c r="AJ78" s="819"/>
      <c r="AK78" s="819">
        <v>5746</v>
      </c>
      <c r="AL78" s="819"/>
      <c r="AM78" s="819"/>
      <c r="AN78" s="819"/>
      <c r="AO78" s="819"/>
      <c r="AP78" s="819" t="s">
        <v>540</v>
      </c>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286</v>
      </c>
      <c r="AG109" s="883"/>
      <c r="AH109" s="883"/>
      <c r="AI109" s="883"/>
      <c r="AJ109" s="884"/>
      <c r="AK109" s="882" t="s">
        <v>285</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286</v>
      </c>
      <c r="BW109" s="883"/>
      <c r="BX109" s="883"/>
      <c r="BY109" s="883"/>
      <c r="BZ109" s="884"/>
      <c r="CA109" s="882" t="s">
        <v>285</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286</v>
      </c>
      <c r="DM109" s="883"/>
      <c r="DN109" s="883"/>
      <c r="DO109" s="883"/>
      <c r="DP109" s="884"/>
      <c r="DQ109" s="882" t="s">
        <v>285</v>
      </c>
      <c r="DR109" s="883"/>
      <c r="DS109" s="883"/>
      <c r="DT109" s="883"/>
      <c r="DU109" s="884"/>
      <c r="DV109" s="882" t="s">
        <v>401</v>
      </c>
      <c r="DW109" s="883"/>
      <c r="DX109" s="883"/>
      <c r="DY109" s="883"/>
      <c r="DZ109" s="885"/>
    </row>
    <row r="110" spans="1:131" s="197" customFormat="1" ht="26.25" customHeight="1" x14ac:dyDescent="0.15">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3296952</v>
      </c>
      <c r="AB110" s="890"/>
      <c r="AC110" s="890"/>
      <c r="AD110" s="890"/>
      <c r="AE110" s="891"/>
      <c r="AF110" s="892">
        <v>3578121</v>
      </c>
      <c r="AG110" s="890"/>
      <c r="AH110" s="890"/>
      <c r="AI110" s="890"/>
      <c r="AJ110" s="891"/>
      <c r="AK110" s="892">
        <v>3564981</v>
      </c>
      <c r="AL110" s="890"/>
      <c r="AM110" s="890"/>
      <c r="AN110" s="890"/>
      <c r="AO110" s="891"/>
      <c r="AP110" s="893">
        <v>22.7</v>
      </c>
      <c r="AQ110" s="894"/>
      <c r="AR110" s="894"/>
      <c r="AS110" s="894"/>
      <c r="AT110" s="895"/>
      <c r="AU110" s="896" t="s">
        <v>61</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39483593</v>
      </c>
      <c r="BR110" s="927"/>
      <c r="BS110" s="927"/>
      <c r="BT110" s="927"/>
      <c r="BU110" s="927"/>
      <c r="BV110" s="927">
        <v>39629693</v>
      </c>
      <c r="BW110" s="927"/>
      <c r="BX110" s="927"/>
      <c r="BY110" s="927"/>
      <c r="BZ110" s="927"/>
      <c r="CA110" s="927">
        <v>40240921</v>
      </c>
      <c r="CB110" s="927"/>
      <c r="CC110" s="927"/>
      <c r="CD110" s="927"/>
      <c r="CE110" s="927"/>
      <c r="CF110" s="941">
        <v>255.8</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16044</v>
      </c>
      <c r="BR111" s="920"/>
      <c r="BS111" s="920"/>
      <c r="BT111" s="920"/>
      <c r="BU111" s="920"/>
      <c r="BV111" s="920">
        <v>6609</v>
      </c>
      <c r="BW111" s="920"/>
      <c r="BX111" s="920"/>
      <c r="BY111" s="920"/>
      <c r="BZ111" s="920"/>
      <c r="CA111" s="920">
        <v>405</v>
      </c>
      <c r="CB111" s="920"/>
      <c r="CC111" s="920"/>
      <c r="CD111" s="920"/>
      <c r="CE111" s="920"/>
      <c r="CF111" s="914">
        <v>0</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4941805</v>
      </c>
      <c r="BR112" s="920"/>
      <c r="BS112" s="920"/>
      <c r="BT112" s="920"/>
      <c r="BU112" s="920"/>
      <c r="BV112" s="920">
        <v>4766818</v>
      </c>
      <c r="BW112" s="920"/>
      <c r="BX112" s="920"/>
      <c r="BY112" s="920"/>
      <c r="BZ112" s="920"/>
      <c r="CA112" s="920">
        <v>4641468</v>
      </c>
      <c r="CB112" s="920"/>
      <c r="CC112" s="920"/>
      <c r="CD112" s="920"/>
      <c r="CE112" s="920"/>
      <c r="CF112" s="914">
        <v>29.5</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419651</v>
      </c>
      <c r="AB113" s="934"/>
      <c r="AC113" s="934"/>
      <c r="AD113" s="934"/>
      <c r="AE113" s="935"/>
      <c r="AF113" s="936">
        <v>408103</v>
      </c>
      <c r="AG113" s="934"/>
      <c r="AH113" s="934"/>
      <c r="AI113" s="934"/>
      <c r="AJ113" s="935"/>
      <c r="AK113" s="936">
        <v>418094</v>
      </c>
      <c r="AL113" s="934"/>
      <c r="AM113" s="934"/>
      <c r="AN113" s="934"/>
      <c r="AO113" s="935"/>
      <c r="AP113" s="937">
        <v>2.7</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3051107</v>
      </c>
      <c r="BR113" s="920"/>
      <c r="BS113" s="920"/>
      <c r="BT113" s="920"/>
      <c r="BU113" s="920"/>
      <c r="BV113" s="920">
        <v>2848608</v>
      </c>
      <c r="BW113" s="920"/>
      <c r="BX113" s="920"/>
      <c r="BY113" s="920"/>
      <c r="BZ113" s="920"/>
      <c r="CA113" s="920">
        <v>2327537</v>
      </c>
      <c r="CB113" s="920"/>
      <c r="CC113" s="920"/>
      <c r="CD113" s="920"/>
      <c r="CE113" s="920"/>
      <c r="CF113" s="914">
        <v>14.8</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567327</v>
      </c>
      <c r="AB114" s="959"/>
      <c r="AC114" s="959"/>
      <c r="AD114" s="959"/>
      <c r="AE114" s="960"/>
      <c r="AF114" s="961">
        <v>441801</v>
      </c>
      <c r="AG114" s="959"/>
      <c r="AH114" s="959"/>
      <c r="AI114" s="959"/>
      <c r="AJ114" s="960"/>
      <c r="AK114" s="961">
        <v>303371</v>
      </c>
      <c r="AL114" s="959"/>
      <c r="AM114" s="959"/>
      <c r="AN114" s="959"/>
      <c r="AO114" s="960"/>
      <c r="AP114" s="962">
        <v>1.9</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8004003</v>
      </c>
      <c r="BR114" s="920"/>
      <c r="BS114" s="920"/>
      <c r="BT114" s="920"/>
      <c r="BU114" s="920"/>
      <c r="BV114" s="920">
        <v>7713864</v>
      </c>
      <c r="BW114" s="920"/>
      <c r="BX114" s="920"/>
      <c r="BY114" s="920"/>
      <c r="BZ114" s="920"/>
      <c r="CA114" s="920">
        <v>8464322</v>
      </c>
      <c r="CB114" s="920"/>
      <c r="CC114" s="920"/>
      <c r="CD114" s="920"/>
      <c r="CE114" s="920"/>
      <c r="CF114" s="914">
        <v>53.8</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155300</v>
      </c>
      <c r="AB115" s="934"/>
      <c r="AC115" s="934"/>
      <c r="AD115" s="934"/>
      <c r="AE115" s="935"/>
      <c r="AF115" s="936">
        <v>9435</v>
      </c>
      <c r="AG115" s="934"/>
      <c r="AH115" s="934"/>
      <c r="AI115" s="934"/>
      <c r="AJ115" s="935"/>
      <c r="AK115" s="936">
        <v>6203</v>
      </c>
      <c r="AL115" s="934"/>
      <c r="AM115" s="934"/>
      <c r="AN115" s="934"/>
      <c r="AO115" s="935"/>
      <c r="AP115" s="937">
        <v>0</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v>606</v>
      </c>
      <c r="BR115" s="920"/>
      <c r="BS115" s="920"/>
      <c r="BT115" s="920"/>
      <c r="BU115" s="920"/>
      <c r="BV115" s="920">
        <v>9400</v>
      </c>
      <c r="BW115" s="920"/>
      <c r="BX115" s="920"/>
      <c r="BY115" s="920"/>
      <c r="BZ115" s="920"/>
      <c r="CA115" s="920" t="s">
        <v>112</v>
      </c>
      <c r="CB115" s="920"/>
      <c r="CC115" s="920"/>
      <c r="CD115" s="920"/>
      <c r="CE115" s="920"/>
      <c r="CF115" s="914" t="s">
        <v>112</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v>52</v>
      </c>
      <c r="AG116" s="959"/>
      <c r="AH116" s="959"/>
      <c r="AI116" s="959"/>
      <c r="AJ116" s="960"/>
      <c r="AK116" s="961">
        <v>21</v>
      </c>
      <c r="AL116" s="959"/>
      <c r="AM116" s="959"/>
      <c r="AN116" s="959"/>
      <c r="AO116" s="960"/>
      <c r="AP116" s="962">
        <v>0</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4439230</v>
      </c>
      <c r="AB117" s="966"/>
      <c r="AC117" s="966"/>
      <c r="AD117" s="966"/>
      <c r="AE117" s="967"/>
      <c r="AF117" s="965">
        <v>4437512</v>
      </c>
      <c r="AG117" s="966"/>
      <c r="AH117" s="966"/>
      <c r="AI117" s="966"/>
      <c r="AJ117" s="967"/>
      <c r="AK117" s="965">
        <v>4292670</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286</v>
      </c>
      <c r="AG118" s="883"/>
      <c r="AH118" s="883"/>
      <c r="AI118" s="883"/>
      <c r="AJ118" s="884"/>
      <c r="AK118" s="882" t="s">
        <v>285</v>
      </c>
      <c r="AL118" s="883"/>
      <c r="AM118" s="883"/>
      <c r="AN118" s="883"/>
      <c r="AO118" s="884"/>
      <c r="AP118" s="990" t="s">
        <v>401</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429</v>
      </c>
      <c r="BP118" s="994"/>
      <c r="BQ118" s="985">
        <v>55497158</v>
      </c>
      <c r="BR118" s="986"/>
      <c r="BS118" s="986"/>
      <c r="BT118" s="986"/>
      <c r="BU118" s="986"/>
      <c r="BV118" s="986">
        <v>54974992</v>
      </c>
      <c r="BW118" s="986"/>
      <c r="BX118" s="986"/>
      <c r="BY118" s="986"/>
      <c r="BZ118" s="986"/>
      <c r="CA118" s="986">
        <v>55674653</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2834206</v>
      </c>
      <c r="BR119" s="927"/>
      <c r="BS119" s="927"/>
      <c r="BT119" s="927"/>
      <c r="BU119" s="927"/>
      <c r="BV119" s="927">
        <v>4140710</v>
      </c>
      <c r="BW119" s="927"/>
      <c r="BX119" s="927"/>
      <c r="BY119" s="927"/>
      <c r="BZ119" s="927"/>
      <c r="CA119" s="927">
        <v>4857325</v>
      </c>
      <c r="CB119" s="927"/>
      <c r="CC119" s="927"/>
      <c r="CD119" s="927"/>
      <c r="CE119" s="927"/>
      <c r="CF119" s="941">
        <v>30.9</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16044</v>
      </c>
      <c r="DH119" s="998"/>
      <c r="DI119" s="998"/>
      <c r="DJ119" s="998"/>
      <c r="DK119" s="999"/>
      <c r="DL119" s="1000">
        <v>6609</v>
      </c>
      <c r="DM119" s="998"/>
      <c r="DN119" s="998"/>
      <c r="DO119" s="998"/>
      <c r="DP119" s="999"/>
      <c r="DQ119" s="1000">
        <v>405</v>
      </c>
      <c r="DR119" s="998"/>
      <c r="DS119" s="998"/>
      <c r="DT119" s="998"/>
      <c r="DU119" s="999"/>
      <c r="DV119" s="1001">
        <v>0</v>
      </c>
      <c r="DW119" s="1002"/>
      <c r="DX119" s="1002"/>
      <c r="DY119" s="1002"/>
      <c r="DZ119" s="1003"/>
    </row>
    <row r="120" spans="1:130" s="197" customFormat="1" ht="26.25" customHeight="1" x14ac:dyDescent="0.15">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1740470</v>
      </c>
      <c r="BR120" s="920"/>
      <c r="BS120" s="920"/>
      <c r="BT120" s="920"/>
      <c r="BU120" s="920"/>
      <c r="BV120" s="920">
        <v>1942492</v>
      </c>
      <c r="BW120" s="920"/>
      <c r="BX120" s="920"/>
      <c r="BY120" s="920"/>
      <c r="BZ120" s="920"/>
      <c r="CA120" s="920">
        <v>2038170</v>
      </c>
      <c r="CB120" s="920"/>
      <c r="CC120" s="920"/>
      <c r="CD120" s="920"/>
      <c r="CE120" s="920"/>
      <c r="CF120" s="914">
        <v>13</v>
      </c>
      <c r="CG120" s="915"/>
      <c r="CH120" s="915"/>
      <c r="CI120" s="915"/>
      <c r="CJ120" s="915"/>
      <c r="CK120" s="1013" t="s">
        <v>435</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2548733</v>
      </c>
      <c r="DH120" s="927"/>
      <c r="DI120" s="927"/>
      <c r="DJ120" s="927"/>
      <c r="DK120" s="927"/>
      <c r="DL120" s="927">
        <v>2434526</v>
      </c>
      <c r="DM120" s="927"/>
      <c r="DN120" s="927"/>
      <c r="DO120" s="927"/>
      <c r="DP120" s="927"/>
      <c r="DQ120" s="927">
        <v>2300023</v>
      </c>
      <c r="DR120" s="927"/>
      <c r="DS120" s="927"/>
      <c r="DT120" s="927"/>
      <c r="DU120" s="927"/>
      <c r="DV120" s="928">
        <v>14.6</v>
      </c>
      <c r="DW120" s="928"/>
      <c r="DX120" s="928"/>
      <c r="DY120" s="928"/>
      <c r="DZ120" s="929"/>
    </row>
    <row r="121" spans="1:130" s="197" customFormat="1" ht="26.25" customHeight="1" x14ac:dyDescent="0.15">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24707802</v>
      </c>
      <c r="BR121" s="986"/>
      <c r="BS121" s="986"/>
      <c r="BT121" s="986"/>
      <c r="BU121" s="986"/>
      <c r="BV121" s="986">
        <v>26539525</v>
      </c>
      <c r="BW121" s="986"/>
      <c r="BX121" s="986"/>
      <c r="BY121" s="986"/>
      <c r="BZ121" s="986"/>
      <c r="CA121" s="986">
        <v>26662040</v>
      </c>
      <c r="CB121" s="986"/>
      <c r="CC121" s="986"/>
      <c r="CD121" s="986"/>
      <c r="CE121" s="986"/>
      <c r="CF121" s="1024">
        <v>169.5</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2091046</v>
      </c>
      <c r="DH121" s="920"/>
      <c r="DI121" s="920"/>
      <c r="DJ121" s="920"/>
      <c r="DK121" s="920"/>
      <c r="DL121" s="920">
        <v>2078396</v>
      </c>
      <c r="DM121" s="920"/>
      <c r="DN121" s="920"/>
      <c r="DO121" s="920"/>
      <c r="DP121" s="920"/>
      <c r="DQ121" s="920">
        <v>2140377</v>
      </c>
      <c r="DR121" s="920"/>
      <c r="DS121" s="920"/>
      <c r="DT121" s="920"/>
      <c r="DU121" s="920"/>
      <c r="DV121" s="921">
        <v>13.6</v>
      </c>
      <c r="DW121" s="921"/>
      <c r="DX121" s="921"/>
      <c r="DY121" s="921"/>
      <c r="DZ121" s="922"/>
    </row>
    <row r="122" spans="1:130" s="197" customFormat="1" ht="26.25" customHeight="1" x14ac:dyDescent="0.15">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438</v>
      </c>
      <c r="BP122" s="994"/>
      <c r="BQ122" s="1034">
        <v>29282478</v>
      </c>
      <c r="BR122" s="1035"/>
      <c r="BS122" s="1035"/>
      <c r="BT122" s="1035"/>
      <c r="BU122" s="1035"/>
      <c r="BV122" s="1035">
        <v>32622727</v>
      </c>
      <c r="BW122" s="1035"/>
      <c r="BX122" s="1035"/>
      <c r="BY122" s="1035"/>
      <c r="BZ122" s="1035"/>
      <c r="CA122" s="1035">
        <v>33557535</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168.3</v>
      </c>
      <c r="BR123" s="1027"/>
      <c r="BS123" s="1027"/>
      <c r="BT123" s="1027"/>
      <c r="BU123" s="1027"/>
      <c r="BV123" s="1027">
        <v>143.5</v>
      </c>
      <c r="BW123" s="1027"/>
      <c r="BX123" s="1027"/>
      <c r="BY123" s="1027"/>
      <c r="BZ123" s="1027"/>
      <c r="CA123" s="1027">
        <v>140.6</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154588</v>
      </c>
      <c r="AB126" s="959"/>
      <c r="AC126" s="959"/>
      <c r="AD126" s="959"/>
      <c r="AE126" s="960"/>
      <c r="AF126" s="961">
        <v>9114</v>
      </c>
      <c r="AG126" s="959"/>
      <c r="AH126" s="959"/>
      <c r="AI126" s="959"/>
      <c r="AJ126" s="960"/>
      <c r="AK126" s="961">
        <v>6066</v>
      </c>
      <c r="AL126" s="959"/>
      <c r="AM126" s="959"/>
      <c r="AN126" s="959"/>
      <c r="AO126" s="960"/>
      <c r="AP126" s="962">
        <v>0</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712</v>
      </c>
      <c r="AB127" s="959"/>
      <c r="AC127" s="959"/>
      <c r="AD127" s="959"/>
      <c r="AE127" s="960"/>
      <c r="AF127" s="961">
        <v>321</v>
      </c>
      <c r="AG127" s="959"/>
      <c r="AH127" s="959"/>
      <c r="AI127" s="959"/>
      <c r="AJ127" s="960"/>
      <c r="AK127" s="961">
        <v>137</v>
      </c>
      <c r="AL127" s="959"/>
      <c r="AM127" s="959"/>
      <c r="AN127" s="959"/>
      <c r="AO127" s="960"/>
      <c r="AP127" s="962">
        <v>0</v>
      </c>
      <c r="AQ127" s="963"/>
      <c r="AR127" s="963"/>
      <c r="AS127" s="963"/>
      <c r="AT127" s="964"/>
      <c r="AU127" s="233"/>
      <c r="AV127" s="233"/>
      <c r="AW127" s="233"/>
      <c r="AX127" s="886" t="s">
        <v>449</v>
      </c>
      <c r="AY127" s="887"/>
      <c r="AZ127" s="887"/>
      <c r="BA127" s="887"/>
      <c r="BB127" s="887"/>
      <c r="BC127" s="887"/>
      <c r="BD127" s="887"/>
      <c r="BE127" s="888"/>
      <c r="BF127" s="1041" t="s">
        <v>112</v>
      </c>
      <c r="BG127" s="1042"/>
      <c r="BH127" s="1042"/>
      <c r="BI127" s="1042"/>
      <c r="BJ127" s="1042"/>
      <c r="BK127" s="1042"/>
      <c r="BL127" s="1051"/>
      <c r="BM127" s="1041">
        <v>12.59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v>606</v>
      </c>
      <c r="DH127" s="1048"/>
      <c r="DI127" s="1048"/>
      <c r="DJ127" s="1048"/>
      <c r="DK127" s="1048"/>
      <c r="DL127" s="1048">
        <v>9400</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x14ac:dyDescent="0.15">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369012</v>
      </c>
      <c r="AB128" s="1090"/>
      <c r="AC128" s="1090"/>
      <c r="AD128" s="1090"/>
      <c r="AE128" s="1091"/>
      <c r="AF128" s="1092">
        <v>377178</v>
      </c>
      <c r="AG128" s="1090"/>
      <c r="AH128" s="1090"/>
      <c r="AI128" s="1090"/>
      <c r="AJ128" s="1091"/>
      <c r="AK128" s="1092">
        <v>386799</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112</v>
      </c>
      <c r="BG128" s="1067"/>
      <c r="BH128" s="1067"/>
      <c r="BI128" s="1067"/>
      <c r="BJ128" s="1067"/>
      <c r="BK128" s="1067"/>
      <c r="BL128" s="1068"/>
      <c r="BM128" s="1066">
        <v>17.59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17791384</v>
      </c>
      <c r="AB129" s="959"/>
      <c r="AC129" s="959"/>
      <c r="AD129" s="959"/>
      <c r="AE129" s="960"/>
      <c r="AF129" s="961">
        <v>17824094</v>
      </c>
      <c r="AG129" s="959"/>
      <c r="AH129" s="959"/>
      <c r="AI129" s="959"/>
      <c r="AJ129" s="960"/>
      <c r="AK129" s="961">
        <v>18012907</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11.2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2223344</v>
      </c>
      <c r="AB130" s="959"/>
      <c r="AC130" s="959"/>
      <c r="AD130" s="959"/>
      <c r="AE130" s="960"/>
      <c r="AF130" s="961">
        <v>2250187</v>
      </c>
      <c r="AG130" s="959"/>
      <c r="AH130" s="959"/>
      <c r="AI130" s="959"/>
      <c r="AJ130" s="960"/>
      <c r="AK130" s="961">
        <v>2283381</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v>140.6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15568040</v>
      </c>
      <c r="AB131" s="998"/>
      <c r="AC131" s="998"/>
      <c r="AD131" s="998"/>
      <c r="AE131" s="999"/>
      <c r="AF131" s="1000">
        <v>15573907</v>
      </c>
      <c r="AG131" s="998"/>
      <c r="AH131" s="998"/>
      <c r="AI131" s="998"/>
      <c r="AJ131" s="999"/>
      <c r="AK131" s="1000">
        <v>15729526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11.86324033</v>
      </c>
      <c r="AB132" s="1104"/>
      <c r="AC132" s="1104"/>
      <c r="AD132" s="1104"/>
      <c r="AE132" s="1105"/>
      <c r="AF132" s="1106">
        <v>11.62294728</v>
      </c>
      <c r="AG132" s="1104"/>
      <c r="AH132" s="1104"/>
      <c r="AI132" s="1104"/>
      <c r="AJ132" s="1105"/>
      <c r="AK132" s="1106">
        <v>10.31493257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16.600000000000001</v>
      </c>
      <c r="AB133" s="1111"/>
      <c r="AC133" s="1111"/>
      <c r="AD133" s="1111"/>
      <c r="AE133" s="1112"/>
      <c r="AF133" s="1110">
        <v>14.5</v>
      </c>
      <c r="AG133" s="1111"/>
      <c r="AH133" s="1111"/>
      <c r="AI133" s="1111"/>
      <c r="AJ133" s="1112"/>
      <c r="AK133" s="1110">
        <v>11.2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sqref="A1:A1048576"/>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7" t="s">
        <v>465</v>
      </c>
      <c r="L7" s="254"/>
      <c r="M7" s="255" t="s">
        <v>466</v>
      </c>
      <c r="N7" s="256"/>
    </row>
    <row r="8" spans="1:16" x14ac:dyDescent="0.15">
      <c r="A8" s="248"/>
      <c r="B8" s="244"/>
      <c r="C8" s="244"/>
      <c r="D8" s="244"/>
      <c r="E8" s="244"/>
      <c r="F8" s="244"/>
      <c r="G8" s="257"/>
      <c r="H8" s="258"/>
      <c r="I8" s="258"/>
      <c r="J8" s="259"/>
      <c r="K8" s="1118"/>
      <c r="L8" s="260" t="s">
        <v>467</v>
      </c>
      <c r="M8" s="261" t="s">
        <v>468</v>
      </c>
      <c r="N8" s="262" t="s">
        <v>469</v>
      </c>
    </row>
    <row r="9" spans="1:16" x14ac:dyDescent="0.15">
      <c r="A9" s="248"/>
      <c r="B9" s="244"/>
      <c r="C9" s="244"/>
      <c r="D9" s="244"/>
      <c r="E9" s="244"/>
      <c r="F9" s="244"/>
      <c r="G9" s="1119" t="s">
        <v>470</v>
      </c>
      <c r="H9" s="1120"/>
      <c r="I9" s="1120"/>
      <c r="J9" s="1121"/>
      <c r="K9" s="263">
        <v>5228959</v>
      </c>
      <c r="L9" s="264">
        <v>56926</v>
      </c>
      <c r="M9" s="265">
        <v>65114</v>
      </c>
      <c r="N9" s="266">
        <v>-12.6</v>
      </c>
    </row>
    <row r="10" spans="1:16" x14ac:dyDescent="0.15">
      <c r="A10" s="248"/>
      <c r="B10" s="244"/>
      <c r="C10" s="244"/>
      <c r="D10" s="244"/>
      <c r="E10" s="244"/>
      <c r="F10" s="244"/>
      <c r="G10" s="1119" t="s">
        <v>471</v>
      </c>
      <c r="H10" s="1120"/>
      <c r="I10" s="1120"/>
      <c r="J10" s="1121"/>
      <c r="K10" s="267">
        <v>21866</v>
      </c>
      <c r="L10" s="268">
        <v>238</v>
      </c>
      <c r="M10" s="269">
        <v>4538</v>
      </c>
      <c r="N10" s="270">
        <v>-94.8</v>
      </c>
    </row>
    <row r="11" spans="1:16" ht="13.5" customHeight="1" x14ac:dyDescent="0.15">
      <c r="A11" s="248"/>
      <c r="B11" s="244"/>
      <c r="C11" s="244"/>
      <c r="D11" s="244"/>
      <c r="E11" s="244"/>
      <c r="F11" s="244"/>
      <c r="G11" s="1119" t="s">
        <v>472</v>
      </c>
      <c r="H11" s="1120"/>
      <c r="I11" s="1120"/>
      <c r="J11" s="1121"/>
      <c r="K11" s="267">
        <v>927675</v>
      </c>
      <c r="L11" s="268">
        <v>10099</v>
      </c>
      <c r="M11" s="269">
        <v>5513</v>
      </c>
      <c r="N11" s="270">
        <v>83.2</v>
      </c>
    </row>
    <row r="12" spans="1:16" ht="13.5" customHeight="1" x14ac:dyDescent="0.15">
      <c r="A12" s="248"/>
      <c r="B12" s="244"/>
      <c r="C12" s="244"/>
      <c r="D12" s="244"/>
      <c r="E12" s="244"/>
      <c r="F12" s="244"/>
      <c r="G12" s="1119" t="s">
        <v>473</v>
      </c>
      <c r="H12" s="1120"/>
      <c r="I12" s="1120"/>
      <c r="J12" s="1121"/>
      <c r="K12" s="267">
        <v>376291</v>
      </c>
      <c r="L12" s="268">
        <v>4097</v>
      </c>
      <c r="M12" s="269">
        <v>953</v>
      </c>
      <c r="N12" s="270">
        <v>329.9</v>
      </c>
    </row>
    <row r="13" spans="1:16" ht="13.5" customHeight="1" x14ac:dyDescent="0.15">
      <c r="A13" s="248"/>
      <c r="B13" s="244"/>
      <c r="C13" s="244"/>
      <c r="D13" s="244"/>
      <c r="E13" s="244"/>
      <c r="F13" s="244"/>
      <c r="G13" s="1119" t="s">
        <v>474</v>
      </c>
      <c r="H13" s="1120"/>
      <c r="I13" s="1120"/>
      <c r="J13" s="1121"/>
      <c r="K13" s="267" t="s">
        <v>475</v>
      </c>
      <c r="L13" s="268" t="s">
        <v>475</v>
      </c>
      <c r="M13" s="269">
        <v>2</v>
      </c>
      <c r="N13" s="270" t="s">
        <v>475</v>
      </c>
    </row>
    <row r="14" spans="1:16" ht="13.5" customHeight="1" x14ac:dyDescent="0.15">
      <c r="A14" s="248"/>
      <c r="B14" s="244"/>
      <c r="C14" s="244"/>
      <c r="D14" s="244"/>
      <c r="E14" s="244"/>
      <c r="F14" s="244"/>
      <c r="G14" s="1119" t="s">
        <v>476</v>
      </c>
      <c r="H14" s="1120"/>
      <c r="I14" s="1120"/>
      <c r="J14" s="1121"/>
      <c r="K14" s="267">
        <v>250439</v>
      </c>
      <c r="L14" s="268">
        <v>2726</v>
      </c>
      <c r="M14" s="269">
        <v>2887</v>
      </c>
      <c r="N14" s="270">
        <v>-5.6</v>
      </c>
    </row>
    <row r="15" spans="1:16" ht="13.5" customHeight="1" x14ac:dyDescent="0.15">
      <c r="A15" s="248"/>
      <c r="B15" s="244"/>
      <c r="C15" s="244"/>
      <c r="D15" s="244"/>
      <c r="E15" s="244"/>
      <c r="F15" s="244"/>
      <c r="G15" s="1119" t="s">
        <v>477</v>
      </c>
      <c r="H15" s="1120"/>
      <c r="I15" s="1120"/>
      <c r="J15" s="1121"/>
      <c r="K15" s="267">
        <v>120596</v>
      </c>
      <c r="L15" s="268">
        <v>1313</v>
      </c>
      <c r="M15" s="269">
        <v>1642</v>
      </c>
      <c r="N15" s="270">
        <v>-20</v>
      </c>
    </row>
    <row r="16" spans="1:16" x14ac:dyDescent="0.15">
      <c r="A16" s="248"/>
      <c r="B16" s="244"/>
      <c r="C16" s="244"/>
      <c r="D16" s="244"/>
      <c r="E16" s="244"/>
      <c r="F16" s="244"/>
      <c r="G16" s="1122" t="s">
        <v>478</v>
      </c>
      <c r="H16" s="1123"/>
      <c r="I16" s="1123"/>
      <c r="J16" s="1124"/>
      <c r="K16" s="268">
        <v>-601333</v>
      </c>
      <c r="L16" s="268">
        <v>-6547</v>
      </c>
      <c r="M16" s="269">
        <v>-6965</v>
      </c>
      <c r="N16" s="270">
        <v>-6</v>
      </c>
    </row>
    <row r="17" spans="1:16" x14ac:dyDescent="0.15">
      <c r="A17" s="248"/>
      <c r="B17" s="244"/>
      <c r="C17" s="244"/>
      <c r="D17" s="244"/>
      <c r="E17" s="244"/>
      <c r="F17" s="244"/>
      <c r="G17" s="1122" t="s">
        <v>170</v>
      </c>
      <c r="H17" s="1123"/>
      <c r="I17" s="1123"/>
      <c r="J17" s="1124"/>
      <c r="K17" s="268">
        <v>6324493</v>
      </c>
      <c r="L17" s="268">
        <v>68853</v>
      </c>
      <c r="M17" s="269">
        <v>73685</v>
      </c>
      <c r="N17" s="270">
        <v>-6.6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14" t="s">
        <v>483</v>
      </c>
      <c r="H21" s="1115"/>
      <c r="I21" s="1115"/>
      <c r="J21" s="1116"/>
      <c r="K21" s="280">
        <v>5.97</v>
      </c>
      <c r="L21" s="281">
        <v>7.13</v>
      </c>
      <c r="M21" s="282">
        <v>-1.1599999999999999</v>
      </c>
      <c r="N21" s="249"/>
      <c r="O21" s="283"/>
      <c r="P21" s="279"/>
    </row>
    <row r="22" spans="1:16" s="284" customFormat="1" x14ac:dyDescent="0.15">
      <c r="A22" s="279"/>
      <c r="B22" s="249"/>
      <c r="C22" s="249"/>
      <c r="D22" s="249"/>
      <c r="E22" s="249"/>
      <c r="F22" s="249"/>
      <c r="G22" s="1114" t="s">
        <v>484</v>
      </c>
      <c r="H22" s="1115"/>
      <c r="I22" s="1115"/>
      <c r="J22" s="1116"/>
      <c r="K22" s="285">
        <v>100.8</v>
      </c>
      <c r="L22" s="286">
        <v>98.1</v>
      </c>
      <c r="M22" s="287">
        <v>2.7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7" t="s">
        <v>465</v>
      </c>
      <c r="L30" s="254"/>
      <c r="M30" s="255" t="s">
        <v>466</v>
      </c>
      <c r="N30" s="256"/>
    </row>
    <row r="31" spans="1:16" x14ac:dyDescent="0.15">
      <c r="A31" s="248"/>
      <c r="B31" s="244"/>
      <c r="C31" s="244"/>
      <c r="D31" s="244"/>
      <c r="E31" s="244"/>
      <c r="F31" s="244"/>
      <c r="G31" s="257"/>
      <c r="H31" s="258"/>
      <c r="I31" s="258"/>
      <c r="J31" s="259"/>
      <c r="K31" s="1118"/>
      <c r="L31" s="260" t="s">
        <v>467</v>
      </c>
      <c r="M31" s="261" t="s">
        <v>468</v>
      </c>
      <c r="N31" s="262" t="s">
        <v>469</v>
      </c>
    </row>
    <row r="32" spans="1:16" ht="27" customHeight="1" x14ac:dyDescent="0.15">
      <c r="A32" s="248"/>
      <c r="B32" s="244"/>
      <c r="C32" s="244"/>
      <c r="D32" s="244"/>
      <c r="E32" s="244"/>
      <c r="F32" s="244"/>
      <c r="G32" s="1130" t="s">
        <v>487</v>
      </c>
      <c r="H32" s="1131"/>
      <c r="I32" s="1131"/>
      <c r="J32" s="1132"/>
      <c r="K32" s="294">
        <v>3564981</v>
      </c>
      <c r="L32" s="294">
        <v>38811</v>
      </c>
      <c r="M32" s="295">
        <v>43359</v>
      </c>
      <c r="N32" s="296">
        <v>-10.5</v>
      </c>
    </row>
    <row r="33" spans="1:16" ht="13.5" customHeight="1" x14ac:dyDescent="0.15">
      <c r="A33" s="248"/>
      <c r="B33" s="244"/>
      <c r="C33" s="244"/>
      <c r="D33" s="244"/>
      <c r="E33" s="244"/>
      <c r="F33" s="244"/>
      <c r="G33" s="1130" t="s">
        <v>488</v>
      </c>
      <c r="H33" s="1131"/>
      <c r="I33" s="1131"/>
      <c r="J33" s="1132"/>
      <c r="K33" s="294" t="s">
        <v>475</v>
      </c>
      <c r="L33" s="294" t="s">
        <v>475</v>
      </c>
      <c r="M33" s="295">
        <v>0</v>
      </c>
      <c r="N33" s="296" t="s">
        <v>475</v>
      </c>
    </row>
    <row r="34" spans="1:16" ht="27" customHeight="1" x14ac:dyDescent="0.15">
      <c r="A34" s="248"/>
      <c r="B34" s="244"/>
      <c r="C34" s="244"/>
      <c r="D34" s="244"/>
      <c r="E34" s="244"/>
      <c r="F34" s="244"/>
      <c r="G34" s="1130" t="s">
        <v>489</v>
      </c>
      <c r="H34" s="1131"/>
      <c r="I34" s="1131"/>
      <c r="J34" s="1132"/>
      <c r="K34" s="294" t="s">
        <v>475</v>
      </c>
      <c r="L34" s="294" t="s">
        <v>475</v>
      </c>
      <c r="M34" s="295">
        <v>39</v>
      </c>
      <c r="N34" s="296" t="s">
        <v>475</v>
      </c>
    </row>
    <row r="35" spans="1:16" ht="27" customHeight="1" x14ac:dyDescent="0.15">
      <c r="A35" s="248"/>
      <c r="B35" s="244"/>
      <c r="C35" s="244"/>
      <c r="D35" s="244"/>
      <c r="E35" s="244"/>
      <c r="F35" s="244"/>
      <c r="G35" s="1130" t="s">
        <v>490</v>
      </c>
      <c r="H35" s="1131"/>
      <c r="I35" s="1131"/>
      <c r="J35" s="1132"/>
      <c r="K35" s="294">
        <v>418094</v>
      </c>
      <c r="L35" s="294">
        <v>4552</v>
      </c>
      <c r="M35" s="295">
        <v>11806</v>
      </c>
      <c r="N35" s="296">
        <v>-61.4</v>
      </c>
    </row>
    <row r="36" spans="1:16" ht="27" customHeight="1" x14ac:dyDescent="0.15">
      <c r="A36" s="248"/>
      <c r="B36" s="244"/>
      <c r="C36" s="244"/>
      <c r="D36" s="244"/>
      <c r="E36" s="244"/>
      <c r="F36" s="244"/>
      <c r="G36" s="1130" t="s">
        <v>491</v>
      </c>
      <c r="H36" s="1131"/>
      <c r="I36" s="1131"/>
      <c r="J36" s="1132"/>
      <c r="K36" s="294">
        <v>303371</v>
      </c>
      <c r="L36" s="294">
        <v>3303</v>
      </c>
      <c r="M36" s="295">
        <v>1910</v>
      </c>
      <c r="N36" s="296">
        <v>72.900000000000006</v>
      </c>
    </row>
    <row r="37" spans="1:16" ht="13.5" customHeight="1" x14ac:dyDescent="0.15">
      <c r="A37" s="248"/>
      <c r="B37" s="244"/>
      <c r="C37" s="244"/>
      <c r="D37" s="244"/>
      <c r="E37" s="244"/>
      <c r="F37" s="244"/>
      <c r="G37" s="1130" t="s">
        <v>492</v>
      </c>
      <c r="H37" s="1131"/>
      <c r="I37" s="1131"/>
      <c r="J37" s="1132"/>
      <c r="K37" s="294">
        <v>6203</v>
      </c>
      <c r="L37" s="294">
        <v>68</v>
      </c>
      <c r="M37" s="295">
        <v>1129</v>
      </c>
      <c r="N37" s="296">
        <v>-94</v>
      </c>
    </row>
    <row r="38" spans="1:16" ht="27" customHeight="1" x14ac:dyDescent="0.15">
      <c r="A38" s="248"/>
      <c r="B38" s="244"/>
      <c r="C38" s="244"/>
      <c r="D38" s="244"/>
      <c r="E38" s="244"/>
      <c r="F38" s="244"/>
      <c r="G38" s="1133" t="s">
        <v>493</v>
      </c>
      <c r="H38" s="1134"/>
      <c r="I38" s="1134"/>
      <c r="J38" s="1135"/>
      <c r="K38" s="297">
        <v>21</v>
      </c>
      <c r="L38" s="297">
        <v>0</v>
      </c>
      <c r="M38" s="298">
        <v>5</v>
      </c>
      <c r="N38" s="299">
        <v>-100</v>
      </c>
      <c r="O38" s="293"/>
    </row>
    <row r="39" spans="1:16" x14ac:dyDescent="0.15">
      <c r="A39" s="248"/>
      <c r="B39" s="244"/>
      <c r="C39" s="244"/>
      <c r="D39" s="244"/>
      <c r="E39" s="244"/>
      <c r="F39" s="244"/>
      <c r="G39" s="1133" t="s">
        <v>494</v>
      </c>
      <c r="H39" s="1134"/>
      <c r="I39" s="1134"/>
      <c r="J39" s="1135"/>
      <c r="K39" s="300">
        <v>-386799</v>
      </c>
      <c r="L39" s="300">
        <v>-4211</v>
      </c>
      <c r="M39" s="301">
        <v>-5126</v>
      </c>
      <c r="N39" s="302">
        <v>-17.899999999999999</v>
      </c>
      <c r="O39" s="293"/>
    </row>
    <row r="40" spans="1:16" ht="27" customHeight="1" x14ac:dyDescent="0.15">
      <c r="A40" s="248"/>
      <c r="B40" s="244"/>
      <c r="C40" s="244"/>
      <c r="D40" s="244"/>
      <c r="E40" s="244"/>
      <c r="F40" s="244"/>
      <c r="G40" s="1130" t="s">
        <v>495</v>
      </c>
      <c r="H40" s="1131"/>
      <c r="I40" s="1131"/>
      <c r="J40" s="1132"/>
      <c r="K40" s="300">
        <v>-2283381</v>
      </c>
      <c r="L40" s="300">
        <v>-24859</v>
      </c>
      <c r="M40" s="301">
        <v>-37205</v>
      </c>
      <c r="N40" s="302">
        <v>-33.200000000000003</v>
      </c>
      <c r="O40" s="293"/>
    </row>
    <row r="41" spans="1:16" x14ac:dyDescent="0.15">
      <c r="A41" s="248"/>
      <c r="B41" s="244"/>
      <c r="C41" s="244"/>
      <c r="D41" s="244"/>
      <c r="E41" s="244"/>
      <c r="F41" s="244"/>
      <c r="G41" s="1136" t="s">
        <v>280</v>
      </c>
      <c r="H41" s="1137"/>
      <c r="I41" s="1137"/>
      <c r="J41" s="1138"/>
      <c r="K41" s="294">
        <v>1622490</v>
      </c>
      <c r="L41" s="300">
        <v>17664</v>
      </c>
      <c r="M41" s="301">
        <v>15917</v>
      </c>
      <c r="N41" s="302">
        <v>11</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25" t="s">
        <v>465</v>
      </c>
      <c r="J49" s="1127" t="s">
        <v>499</v>
      </c>
      <c r="K49" s="1128"/>
      <c r="L49" s="1128"/>
      <c r="M49" s="1128"/>
      <c r="N49" s="1129"/>
    </row>
    <row r="50" spans="1:14" x14ac:dyDescent="0.15">
      <c r="A50" s="248"/>
      <c r="B50" s="244"/>
      <c r="C50" s="244"/>
      <c r="D50" s="244"/>
      <c r="E50" s="244"/>
      <c r="F50" s="244"/>
      <c r="G50" s="312"/>
      <c r="H50" s="313"/>
      <c r="I50" s="1126"/>
      <c r="J50" s="314" t="s">
        <v>500</v>
      </c>
      <c r="K50" s="315" t="s">
        <v>501</v>
      </c>
      <c r="L50" s="316" t="s">
        <v>502</v>
      </c>
      <c r="M50" s="317" t="s">
        <v>503</v>
      </c>
      <c r="N50" s="318" t="s">
        <v>504</v>
      </c>
    </row>
    <row r="51" spans="1:14" x14ac:dyDescent="0.15">
      <c r="A51" s="248"/>
      <c r="B51" s="244"/>
      <c r="C51" s="244"/>
      <c r="D51" s="244"/>
      <c r="E51" s="244"/>
      <c r="F51" s="244"/>
      <c r="G51" s="310" t="s">
        <v>505</v>
      </c>
      <c r="H51" s="311"/>
      <c r="I51" s="319">
        <v>2653729</v>
      </c>
      <c r="J51" s="320">
        <v>28492</v>
      </c>
      <c r="K51" s="321">
        <v>2.4</v>
      </c>
      <c r="L51" s="322">
        <v>61882</v>
      </c>
      <c r="M51" s="323">
        <v>6.7</v>
      </c>
      <c r="N51" s="324">
        <v>-4.3</v>
      </c>
    </row>
    <row r="52" spans="1:14" x14ac:dyDescent="0.15">
      <c r="A52" s="248"/>
      <c r="B52" s="244"/>
      <c r="C52" s="244"/>
      <c r="D52" s="244"/>
      <c r="E52" s="244"/>
      <c r="F52" s="244"/>
      <c r="G52" s="325"/>
      <c r="H52" s="326" t="s">
        <v>506</v>
      </c>
      <c r="I52" s="327">
        <v>1704558</v>
      </c>
      <c r="J52" s="328">
        <v>18301</v>
      </c>
      <c r="K52" s="329">
        <v>32.4</v>
      </c>
      <c r="L52" s="330">
        <v>32175</v>
      </c>
      <c r="M52" s="331">
        <v>0</v>
      </c>
      <c r="N52" s="332">
        <v>32.4</v>
      </c>
    </row>
    <row r="53" spans="1:14" x14ac:dyDescent="0.15">
      <c r="A53" s="248"/>
      <c r="B53" s="244"/>
      <c r="C53" s="244"/>
      <c r="D53" s="244"/>
      <c r="E53" s="244"/>
      <c r="F53" s="244"/>
      <c r="G53" s="310" t="s">
        <v>507</v>
      </c>
      <c r="H53" s="311"/>
      <c r="I53" s="319">
        <v>3055313</v>
      </c>
      <c r="J53" s="320">
        <v>33163</v>
      </c>
      <c r="K53" s="321">
        <v>16.399999999999999</v>
      </c>
      <c r="L53" s="322">
        <v>47569</v>
      </c>
      <c r="M53" s="323">
        <v>-23.1</v>
      </c>
      <c r="N53" s="324">
        <v>39.5</v>
      </c>
    </row>
    <row r="54" spans="1:14" x14ac:dyDescent="0.15">
      <c r="A54" s="248"/>
      <c r="B54" s="244"/>
      <c r="C54" s="244"/>
      <c r="D54" s="244"/>
      <c r="E54" s="244"/>
      <c r="F54" s="244"/>
      <c r="G54" s="325"/>
      <c r="H54" s="326" t="s">
        <v>506</v>
      </c>
      <c r="I54" s="327">
        <v>2267420</v>
      </c>
      <c r="J54" s="328">
        <v>24611</v>
      </c>
      <c r="K54" s="329">
        <v>34.5</v>
      </c>
      <c r="L54" s="330">
        <v>26255</v>
      </c>
      <c r="M54" s="331">
        <v>-18.399999999999999</v>
      </c>
      <c r="N54" s="332">
        <v>52.9</v>
      </c>
    </row>
    <row r="55" spans="1:14" x14ac:dyDescent="0.15">
      <c r="A55" s="248"/>
      <c r="B55" s="244"/>
      <c r="C55" s="244"/>
      <c r="D55" s="244"/>
      <c r="E55" s="244"/>
      <c r="F55" s="244"/>
      <c r="G55" s="310" t="s">
        <v>508</v>
      </c>
      <c r="H55" s="311"/>
      <c r="I55" s="319">
        <v>1078979</v>
      </c>
      <c r="J55" s="320">
        <v>11656</v>
      </c>
      <c r="K55" s="321">
        <v>-64.900000000000006</v>
      </c>
      <c r="L55" s="322">
        <v>50880</v>
      </c>
      <c r="M55" s="323">
        <v>7</v>
      </c>
      <c r="N55" s="324">
        <v>-71.900000000000006</v>
      </c>
    </row>
    <row r="56" spans="1:14" x14ac:dyDescent="0.15">
      <c r="A56" s="248"/>
      <c r="B56" s="244"/>
      <c r="C56" s="244"/>
      <c r="D56" s="244"/>
      <c r="E56" s="244"/>
      <c r="F56" s="244"/>
      <c r="G56" s="325"/>
      <c r="H56" s="326" t="s">
        <v>506</v>
      </c>
      <c r="I56" s="327">
        <v>835695</v>
      </c>
      <c r="J56" s="328">
        <v>9028</v>
      </c>
      <c r="K56" s="329">
        <v>-63.3</v>
      </c>
      <c r="L56" s="330">
        <v>26879</v>
      </c>
      <c r="M56" s="331">
        <v>2.4</v>
      </c>
      <c r="N56" s="332">
        <v>-65.7</v>
      </c>
    </row>
    <row r="57" spans="1:14" x14ac:dyDescent="0.15">
      <c r="A57" s="248"/>
      <c r="B57" s="244"/>
      <c r="C57" s="244"/>
      <c r="D57" s="244"/>
      <c r="E57" s="244"/>
      <c r="F57" s="244"/>
      <c r="G57" s="310" t="s">
        <v>509</v>
      </c>
      <c r="H57" s="311"/>
      <c r="I57" s="319">
        <v>2558125</v>
      </c>
      <c r="J57" s="320">
        <v>27662</v>
      </c>
      <c r="K57" s="321">
        <v>137.30000000000001</v>
      </c>
      <c r="L57" s="322">
        <v>63956</v>
      </c>
      <c r="M57" s="323">
        <v>25.7</v>
      </c>
      <c r="N57" s="324">
        <v>111.6</v>
      </c>
    </row>
    <row r="58" spans="1:14" x14ac:dyDescent="0.15">
      <c r="A58" s="248"/>
      <c r="B58" s="244"/>
      <c r="C58" s="244"/>
      <c r="D58" s="244"/>
      <c r="E58" s="244"/>
      <c r="F58" s="244"/>
      <c r="G58" s="325"/>
      <c r="H58" s="326" t="s">
        <v>506</v>
      </c>
      <c r="I58" s="327">
        <v>1096366</v>
      </c>
      <c r="J58" s="328">
        <v>11855</v>
      </c>
      <c r="K58" s="329">
        <v>31.3</v>
      </c>
      <c r="L58" s="330">
        <v>29239</v>
      </c>
      <c r="M58" s="331">
        <v>8.8000000000000007</v>
      </c>
      <c r="N58" s="332">
        <v>22.5</v>
      </c>
    </row>
    <row r="59" spans="1:14" x14ac:dyDescent="0.15">
      <c r="A59" s="248"/>
      <c r="B59" s="244"/>
      <c r="C59" s="244"/>
      <c r="D59" s="244"/>
      <c r="E59" s="244"/>
      <c r="F59" s="244"/>
      <c r="G59" s="310" t="s">
        <v>510</v>
      </c>
      <c r="H59" s="311"/>
      <c r="I59" s="319">
        <v>4133465</v>
      </c>
      <c r="J59" s="320">
        <v>45000</v>
      </c>
      <c r="K59" s="321">
        <v>62.7</v>
      </c>
      <c r="L59" s="322">
        <v>66255</v>
      </c>
      <c r="M59" s="323">
        <v>3.6</v>
      </c>
      <c r="N59" s="324">
        <v>59.1</v>
      </c>
    </row>
    <row r="60" spans="1:14" x14ac:dyDescent="0.15">
      <c r="A60" s="248"/>
      <c r="B60" s="244"/>
      <c r="C60" s="244"/>
      <c r="D60" s="244"/>
      <c r="E60" s="244"/>
      <c r="F60" s="244"/>
      <c r="G60" s="325"/>
      <c r="H60" s="326" t="s">
        <v>506</v>
      </c>
      <c r="I60" s="333">
        <v>1582200</v>
      </c>
      <c r="J60" s="328">
        <v>17225</v>
      </c>
      <c r="K60" s="329">
        <v>45.3</v>
      </c>
      <c r="L60" s="330">
        <v>31822</v>
      </c>
      <c r="M60" s="331">
        <v>8.8000000000000007</v>
      </c>
      <c r="N60" s="332">
        <v>36.5</v>
      </c>
    </row>
    <row r="61" spans="1:14" x14ac:dyDescent="0.15">
      <c r="A61" s="248"/>
      <c r="B61" s="244"/>
      <c r="C61" s="244"/>
      <c r="D61" s="244"/>
      <c r="E61" s="244"/>
      <c r="F61" s="244"/>
      <c r="G61" s="310" t="s">
        <v>511</v>
      </c>
      <c r="H61" s="334"/>
      <c r="I61" s="335">
        <v>2695922</v>
      </c>
      <c r="J61" s="336">
        <v>29195</v>
      </c>
      <c r="K61" s="337">
        <v>30.8</v>
      </c>
      <c r="L61" s="338">
        <v>58108</v>
      </c>
      <c r="M61" s="339">
        <v>4</v>
      </c>
      <c r="N61" s="324">
        <v>26.8</v>
      </c>
    </row>
    <row r="62" spans="1:14" x14ac:dyDescent="0.15">
      <c r="A62" s="248"/>
      <c r="B62" s="244"/>
      <c r="C62" s="244"/>
      <c r="D62" s="244"/>
      <c r="E62" s="244"/>
      <c r="F62" s="244"/>
      <c r="G62" s="325"/>
      <c r="H62" s="326" t="s">
        <v>506</v>
      </c>
      <c r="I62" s="327">
        <v>1497248</v>
      </c>
      <c r="J62" s="328">
        <v>16204</v>
      </c>
      <c r="K62" s="329">
        <v>16</v>
      </c>
      <c r="L62" s="330">
        <v>29274</v>
      </c>
      <c r="M62" s="331">
        <v>0.3</v>
      </c>
      <c r="N62" s="332">
        <v>15.7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2.09</v>
      </c>
      <c r="G47" s="12">
        <v>4.3499999999999996</v>
      </c>
      <c r="H47" s="12">
        <v>9.42</v>
      </c>
      <c r="I47" s="12">
        <v>15.09</v>
      </c>
      <c r="J47" s="13">
        <v>18.739999999999998</v>
      </c>
    </row>
    <row r="48" spans="2:10" ht="57.75" customHeight="1" x14ac:dyDescent="0.15">
      <c r="B48" s="14"/>
      <c r="C48" s="1141" t="s">
        <v>4</v>
      </c>
      <c r="D48" s="1141"/>
      <c r="E48" s="1142"/>
      <c r="F48" s="15">
        <v>6.36</v>
      </c>
      <c r="G48" s="16">
        <v>6.6</v>
      </c>
      <c r="H48" s="16">
        <v>6.04</v>
      </c>
      <c r="I48" s="16">
        <v>6.49</v>
      </c>
      <c r="J48" s="17">
        <v>5.8</v>
      </c>
    </row>
    <row r="49" spans="2:10" ht="57.75" customHeight="1" thickBot="1" x14ac:dyDescent="0.2">
      <c r="B49" s="18"/>
      <c r="C49" s="1143" t="s">
        <v>5</v>
      </c>
      <c r="D49" s="1143"/>
      <c r="E49" s="1144"/>
      <c r="F49" s="19">
        <v>5.48</v>
      </c>
      <c r="G49" s="20">
        <v>2.42</v>
      </c>
      <c r="H49" s="20">
        <v>4.4800000000000004</v>
      </c>
      <c r="I49" s="20">
        <v>6.14</v>
      </c>
      <c r="J49" s="21">
        <v>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518</v>
      </c>
      <c r="D34" s="1151"/>
      <c r="E34" s="1152"/>
      <c r="F34" s="32">
        <v>3.67</v>
      </c>
      <c r="G34" s="33">
        <v>4.59</v>
      </c>
      <c r="H34" s="33">
        <v>5.84</v>
      </c>
      <c r="I34" s="33">
        <v>5.78</v>
      </c>
      <c r="J34" s="34">
        <v>5.94</v>
      </c>
      <c r="K34" s="22"/>
      <c r="L34" s="22"/>
      <c r="M34" s="22"/>
      <c r="N34" s="22"/>
      <c r="O34" s="22"/>
      <c r="P34" s="22"/>
    </row>
    <row r="35" spans="1:16" ht="39" customHeight="1" x14ac:dyDescent="0.15">
      <c r="A35" s="22"/>
      <c r="B35" s="35"/>
      <c r="C35" s="1145" t="s">
        <v>519</v>
      </c>
      <c r="D35" s="1146"/>
      <c r="E35" s="1147"/>
      <c r="F35" s="36">
        <v>6.35</v>
      </c>
      <c r="G35" s="37">
        <v>6.6</v>
      </c>
      <c r="H35" s="37">
        <v>6.04</v>
      </c>
      <c r="I35" s="37">
        <v>6.49</v>
      </c>
      <c r="J35" s="38">
        <v>5.8</v>
      </c>
      <c r="K35" s="22"/>
      <c r="L35" s="22"/>
      <c r="M35" s="22"/>
      <c r="N35" s="22"/>
      <c r="O35" s="22"/>
      <c r="P35" s="22"/>
    </row>
    <row r="36" spans="1:16" ht="39" customHeight="1" x14ac:dyDescent="0.15">
      <c r="A36" s="22"/>
      <c r="B36" s="35"/>
      <c r="C36" s="1145" t="s">
        <v>520</v>
      </c>
      <c r="D36" s="1146"/>
      <c r="E36" s="1147"/>
      <c r="F36" s="36">
        <v>1.04</v>
      </c>
      <c r="G36" s="37">
        <v>0.9</v>
      </c>
      <c r="H36" s="37">
        <v>0.75</v>
      </c>
      <c r="I36" s="37">
        <v>1.1200000000000001</v>
      </c>
      <c r="J36" s="38">
        <v>0.96</v>
      </c>
      <c r="K36" s="22"/>
      <c r="L36" s="22"/>
      <c r="M36" s="22"/>
      <c r="N36" s="22"/>
      <c r="O36" s="22"/>
      <c r="P36" s="22"/>
    </row>
    <row r="37" spans="1:16" ht="39" customHeight="1" x14ac:dyDescent="0.15">
      <c r="A37" s="22"/>
      <c r="B37" s="35"/>
      <c r="C37" s="1145" t="s">
        <v>521</v>
      </c>
      <c r="D37" s="1146"/>
      <c r="E37" s="1147"/>
      <c r="F37" s="36">
        <v>0.81</v>
      </c>
      <c r="G37" s="37">
        <v>1.26</v>
      </c>
      <c r="H37" s="37">
        <v>1.02</v>
      </c>
      <c r="I37" s="37">
        <v>1.23</v>
      </c>
      <c r="J37" s="38">
        <v>0.9</v>
      </c>
      <c r="K37" s="22"/>
      <c r="L37" s="22"/>
      <c r="M37" s="22"/>
      <c r="N37" s="22"/>
      <c r="O37" s="22"/>
      <c r="P37" s="22"/>
    </row>
    <row r="38" spans="1:16" ht="39" customHeight="1" x14ac:dyDescent="0.15">
      <c r="A38" s="22"/>
      <c r="B38" s="35"/>
      <c r="C38" s="1145" t="s">
        <v>522</v>
      </c>
      <c r="D38" s="1146"/>
      <c r="E38" s="1147"/>
      <c r="F38" s="36">
        <v>0.08</v>
      </c>
      <c r="G38" s="37">
        <v>7.0000000000000007E-2</v>
      </c>
      <c r="H38" s="37">
        <v>0.03</v>
      </c>
      <c r="I38" s="37">
        <v>0.03</v>
      </c>
      <c r="J38" s="38">
        <v>0.12</v>
      </c>
      <c r="K38" s="22"/>
      <c r="L38" s="22"/>
      <c r="M38" s="22"/>
      <c r="N38" s="22"/>
      <c r="O38" s="22"/>
      <c r="P38" s="22"/>
    </row>
    <row r="39" spans="1:16" ht="39" customHeight="1" x14ac:dyDescent="0.15">
      <c r="A39" s="22"/>
      <c r="B39" s="35"/>
      <c r="C39" s="1145" t="s">
        <v>523</v>
      </c>
      <c r="D39" s="1146"/>
      <c r="E39" s="1147"/>
      <c r="F39" s="36">
        <v>0.16</v>
      </c>
      <c r="G39" s="37">
        <v>0.23</v>
      </c>
      <c r="H39" s="37">
        <v>0.05</v>
      </c>
      <c r="I39" s="37">
        <v>0.06</v>
      </c>
      <c r="J39" s="38">
        <v>0.09</v>
      </c>
      <c r="K39" s="22"/>
      <c r="L39" s="22"/>
      <c r="M39" s="22"/>
      <c r="N39" s="22"/>
      <c r="O39" s="22"/>
      <c r="P39" s="22"/>
    </row>
    <row r="40" spans="1:16" ht="39" customHeight="1" x14ac:dyDescent="0.15">
      <c r="A40" s="22"/>
      <c r="B40" s="35"/>
      <c r="C40" s="1145" t="s">
        <v>524</v>
      </c>
      <c r="D40" s="1146"/>
      <c r="E40" s="1147"/>
      <c r="F40" s="36">
        <v>0</v>
      </c>
      <c r="G40" s="37">
        <v>0</v>
      </c>
      <c r="H40" s="37">
        <v>0.05</v>
      </c>
      <c r="I40" s="37">
        <v>0.05</v>
      </c>
      <c r="J40" s="38">
        <v>0.04</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525</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526</v>
      </c>
      <c r="D43" s="1149"/>
      <c r="E43" s="1150"/>
      <c r="F43" s="41">
        <v>0.08</v>
      </c>
      <c r="G43" s="42">
        <v>7.0000000000000007E-2</v>
      </c>
      <c r="H43" s="42">
        <v>0</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3170</v>
      </c>
      <c r="L45" s="60">
        <v>3126</v>
      </c>
      <c r="M45" s="60">
        <v>3297</v>
      </c>
      <c r="N45" s="60">
        <v>3578</v>
      </c>
      <c r="O45" s="61">
        <v>3565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15</v>
      </c>
      <c r="F48" s="1155"/>
      <c r="G48" s="1155"/>
      <c r="H48" s="1155"/>
      <c r="I48" s="1155"/>
      <c r="J48" s="1156"/>
      <c r="K48" s="63">
        <v>468</v>
      </c>
      <c r="L48" s="64">
        <v>467</v>
      </c>
      <c r="M48" s="64">
        <v>420</v>
      </c>
      <c r="N48" s="64">
        <v>408</v>
      </c>
      <c r="O48" s="65">
        <v>418</v>
      </c>
      <c r="P48" s="48"/>
      <c r="Q48" s="48"/>
      <c r="R48" s="48"/>
      <c r="S48" s="48"/>
      <c r="T48" s="48"/>
      <c r="U48" s="48"/>
    </row>
    <row r="49" spans="1:21" ht="30.75" customHeight="1" x14ac:dyDescent="0.15">
      <c r="A49" s="48"/>
      <c r="B49" s="1163"/>
      <c r="C49" s="1164"/>
      <c r="D49" s="62"/>
      <c r="E49" s="1155" t="s">
        <v>16</v>
      </c>
      <c r="F49" s="1155"/>
      <c r="G49" s="1155"/>
      <c r="H49" s="1155"/>
      <c r="I49" s="1155"/>
      <c r="J49" s="1156"/>
      <c r="K49" s="63">
        <v>857</v>
      </c>
      <c r="L49" s="64">
        <v>688</v>
      </c>
      <c r="M49" s="64">
        <v>567</v>
      </c>
      <c r="N49" s="64">
        <v>442</v>
      </c>
      <c r="O49" s="65">
        <v>303</v>
      </c>
      <c r="P49" s="48"/>
      <c r="Q49" s="48"/>
      <c r="R49" s="48"/>
      <c r="S49" s="48"/>
      <c r="T49" s="48"/>
      <c r="U49" s="48"/>
    </row>
    <row r="50" spans="1:21" ht="30.75" customHeight="1" x14ac:dyDescent="0.15">
      <c r="A50" s="48"/>
      <c r="B50" s="1163"/>
      <c r="C50" s="1164"/>
      <c r="D50" s="62"/>
      <c r="E50" s="1155" t="s">
        <v>17</v>
      </c>
      <c r="F50" s="1155"/>
      <c r="G50" s="1155"/>
      <c r="H50" s="1155"/>
      <c r="I50" s="1155"/>
      <c r="J50" s="1156"/>
      <c r="K50" s="63">
        <v>987</v>
      </c>
      <c r="L50" s="64">
        <v>1440</v>
      </c>
      <c r="M50" s="64">
        <v>155</v>
      </c>
      <c r="N50" s="64">
        <v>9</v>
      </c>
      <c r="O50" s="65">
        <v>6</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t="s">
        <v>475</v>
      </c>
      <c r="M51" s="64" t="s">
        <v>475</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2606</v>
      </c>
      <c r="L52" s="64">
        <v>2577</v>
      </c>
      <c r="M52" s="64">
        <v>2593</v>
      </c>
      <c r="N52" s="64">
        <v>2628</v>
      </c>
      <c r="O52" s="65">
        <v>2670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2876</v>
      </c>
      <c r="L53" s="69">
        <v>3144</v>
      </c>
      <c r="M53" s="69">
        <v>1846</v>
      </c>
      <c r="N53" s="69">
        <v>1809</v>
      </c>
      <c r="O53" s="70">
        <v>1622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2016-04-14T05:46:09Z</cp:lastPrinted>
  <dcterms:created xsi:type="dcterms:W3CDTF">2016-02-15T01:02:16Z</dcterms:created>
  <dcterms:modified xsi:type="dcterms:W3CDTF">2016-04-15T01:24:19Z</dcterms:modified>
</cp:coreProperties>
</file>