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RCX0705001.mobara.local\茂原市役所\08.福祉部\高齢者支援課\１０　高齢者支援課（業務）\管理係\R3包括からの移行業務\施設整備\9期計画 R6～R8\事業量調査\2025.7.25　令和８年度千葉県当初予算要求に係る事業量調査\事業所へ通知\R7ホームページ編集用\"/>
    </mc:Choice>
  </mc:AlternateContent>
  <xr:revisionPtr revIDLastSave="0" documentId="8_{5F44D176-2169-4188-AE58-8EA194702CDD}" xr6:coauthVersionLast="47" xr6:coauthVersionMax="47" xr10:uidLastSave="{00000000-0000-0000-0000-000000000000}"/>
  <bookViews>
    <workbookView xWindow="3120" yWindow="3120" windowWidth="21600" windowHeight="11295" tabRatio="611" activeTab="2" xr2:uid="{00000000-000D-0000-FFFF-FFFF00000000}"/>
  </bookViews>
  <sheets>
    <sheet name="留意事項" sheetId="13" r:id="rId1"/>
    <sheet name="補助対象施設・単価一覧" sheetId="17" r:id="rId2"/>
    <sheet name="別紙（介護施設等整備事業交付金）" sheetId="3" r:id="rId3"/>
    <sheet name="交付金集計" sheetId="2" state="hidden" r:id="rId4"/>
    <sheet name="補助金集計" sheetId="7" state="hidden" r:id="rId5"/>
    <sheet name="施設種類別集計" sheetId="10" state="hidden" r:id="rId6"/>
    <sheet name="－" sheetId="1" r:id="rId7"/>
  </sheets>
  <definedNames>
    <definedName name="_xlnm._FilterDatabase" localSheetId="2" hidden="1">'別紙（介護施設等整備事業交付金）'!$A$5:$U$33</definedName>
    <definedName name="①介護施設等の改築・大規模修繕時における代替施設整備事業">'－'!$C$2:$C$24</definedName>
    <definedName name="②介護施設等の改築・大規模修繕等の工事中における代替施設整備事業の空き家を活用した整備">'－'!$C$25:$C$28</definedName>
    <definedName name="③地域密着型サービス等から広域型施設への転換事業">'－'!$C$29:$C$34</definedName>
    <definedName name="④広域型施設におけるダウンサイジング実施事業">'－'!$C$35:$C$57</definedName>
    <definedName name="⑤広域型施設におけるダウンサイジング実施事業の空き家を活用した整備">'－'!$C$58:$C$61</definedName>
    <definedName name="⑥介護施設等の集約・再編実施事業">'－'!$C$62:$C$84</definedName>
    <definedName name="⑦介護施設等の集約・再編実施事業の合築等">'－'!$C$85:$C$101</definedName>
    <definedName name="⑧介護施設等の集約・再編実施事業の空き家を活用した整備">'－'!$C$102:$C$105</definedName>
    <definedName name="_xlnm.Print_Area" localSheetId="2">'別紙（介護施設等整備事業交付金）'!$A$1:$R$32</definedName>
    <definedName name="_xlnm.Print_Area" localSheetId="1">補助対象施設・単価一覧!$A$1:$I$147</definedName>
    <definedName name="_xlnm.Print_Area" localSheetId="0">留意事項!$B$1:$K$14</definedName>
    <definedName name="施設種別" localSheetId="1">#REF!</definedName>
    <definedName name="施設種別">'－'!$C$2:$C$105</definedName>
    <definedName name="事業一覧">'－'!$K$2:$K$9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6" i="1" l="1"/>
  <c r="E87" i="1"/>
  <c r="E88" i="1"/>
  <c r="E89" i="1"/>
  <c r="E90" i="1"/>
  <c r="E91" i="1"/>
  <c r="E92" i="1"/>
  <c r="E93" i="1"/>
  <c r="E94" i="1"/>
  <c r="E95" i="1"/>
  <c r="E96" i="1"/>
  <c r="E97" i="1"/>
  <c r="E98" i="1"/>
  <c r="E99" i="1"/>
  <c r="E100" i="1"/>
  <c r="E101" i="1"/>
  <c r="E85" i="1"/>
  <c r="A85" i="1" l="1"/>
  <c r="A86" i="1"/>
  <c r="A87" i="1"/>
  <c r="A88" i="1"/>
  <c r="A89" i="1"/>
  <c r="A90" i="1"/>
  <c r="A91" i="1"/>
  <c r="A92" i="1"/>
  <c r="A93" i="1"/>
  <c r="A94" i="1"/>
  <c r="A95" i="1"/>
  <c r="A35" i="1"/>
  <c r="A34" i="1"/>
  <c r="A249" i="1" l="1"/>
  <c r="A250" i="1"/>
  <c r="A251" i="1"/>
  <c r="A252" i="1"/>
  <c r="A253" i="1"/>
  <c r="A248" i="1"/>
  <c r="A254" i="1"/>
  <c r="A255" i="1"/>
  <c r="A256" i="1"/>
  <c r="A257" i="1"/>
  <c r="A258" i="1"/>
  <c r="A259" i="1"/>
  <c r="A260" i="1"/>
  <c r="BC4" i="10"/>
  <c r="BF64" i="10"/>
  <c r="BE64" i="10"/>
  <c r="BF63" i="10"/>
  <c r="BE63" i="10"/>
  <c r="BF62" i="10"/>
  <c r="BE62" i="10"/>
  <c r="BF61" i="10"/>
  <c r="BE61" i="10"/>
  <c r="BF60" i="10"/>
  <c r="BE60" i="10"/>
  <c r="BF59" i="10"/>
  <c r="BE59" i="10"/>
  <c r="BF58" i="10"/>
  <c r="BE58" i="10"/>
  <c r="BF57" i="10"/>
  <c r="BF88" i="10" s="1"/>
  <c r="BE57" i="10"/>
  <c r="BE88" i="10" s="1"/>
  <c r="BF56" i="10"/>
  <c r="BE56" i="10"/>
  <c r="BF55" i="10"/>
  <c r="BE55" i="10"/>
  <c r="BF54" i="10"/>
  <c r="BE54" i="10"/>
  <c r="BF53" i="10"/>
  <c r="BE53" i="10"/>
  <c r="BF52" i="10"/>
  <c r="BE52" i="10"/>
  <c r="BF51" i="10"/>
  <c r="BE51" i="10"/>
  <c r="BF50" i="10"/>
  <c r="BE50" i="10"/>
  <c r="BF49" i="10"/>
  <c r="BF77" i="10" s="1"/>
  <c r="BE49" i="10"/>
  <c r="BE77" i="10" s="1"/>
  <c r="BF48" i="10"/>
  <c r="BE48" i="10"/>
  <c r="BF47" i="10"/>
  <c r="BE47" i="10"/>
  <c r="BF46" i="10"/>
  <c r="BE46" i="10"/>
  <c r="BF45" i="10"/>
  <c r="BE45" i="10"/>
  <c r="BF44" i="10"/>
  <c r="BE44" i="10"/>
  <c r="BF43" i="10"/>
  <c r="BE43" i="10"/>
  <c r="BF42" i="10"/>
  <c r="BE42" i="10"/>
  <c r="BF40" i="10"/>
  <c r="BF105" i="10" s="1"/>
  <c r="BE40" i="10"/>
  <c r="BE105" i="10" s="1"/>
  <c r="BF39" i="10"/>
  <c r="BF104" i="10" s="1"/>
  <c r="BE39" i="10"/>
  <c r="BE104" i="10" s="1"/>
  <c r="BF38" i="10"/>
  <c r="BF103" i="10" s="1"/>
  <c r="BE38" i="10"/>
  <c r="BE103" i="10" s="1"/>
  <c r="BF37" i="10"/>
  <c r="BE37" i="10"/>
  <c r="BE102" i="10" s="1"/>
  <c r="BF36" i="10"/>
  <c r="BF101" i="10" s="1"/>
  <c r="BE36" i="10"/>
  <c r="BE101" i="10" s="1"/>
  <c r="BF35" i="10"/>
  <c r="BE35" i="10"/>
  <c r="BF34" i="10"/>
  <c r="BF99" i="10" s="1"/>
  <c r="BE34" i="10"/>
  <c r="BE99" i="10" s="1"/>
  <c r="BF33" i="10"/>
  <c r="BE33" i="10"/>
  <c r="BF32" i="10"/>
  <c r="BF97" i="10" s="1"/>
  <c r="BE32" i="10"/>
  <c r="BE97" i="10" s="1"/>
  <c r="BF31" i="10"/>
  <c r="BE31" i="10"/>
  <c r="BE96" i="10" s="1"/>
  <c r="BF30" i="10"/>
  <c r="BF95" i="10" s="1"/>
  <c r="BE30" i="10"/>
  <c r="BE95" i="10" s="1"/>
  <c r="BF29" i="10"/>
  <c r="BF94" i="10" s="1"/>
  <c r="BE29" i="10"/>
  <c r="BE94" i="10" s="1"/>
  <c r="BF28" i="10"/>
  <c r="BF93" i="10" s="1"/>
  <c r="BE28" i="10"/>
  <c r="BE93" i="10" s="1"/>
  <c r="BF27" i="10"/>
  <c r="BF92" i="10" s="1"/>
  <c r="BE27" i="10"/>
  <c r="BE92" i="10" s="1"/>
  <c r="BF26" i="10"/>
  <c r="BF91" i="10" s="1"/>
  <c r="BE26" i="10"/>
  <c r="BE91" i="10" s="1"/>
  <c r="BF25" i="10"/>
  <c r="BF90" i="10" s="1"/>
  <c r="BE25" i="10"/>
  <c r="BE90" i="10" s="1"/>
  <c r="BF24" i="10"/>
  <c r="BF89" i="10" s="1"/>
  <c r="BE24" i="10"/>
  <c r="BE89" i="10" s="1"/>
  <c r="BF23" i="10"/>
  <c r="BF87" i="10" s="1"/>
  <c r="BE23" i="10"/>
  <c r="BE87" i="10" s="1"/>
  <c r="BF22" i="10"/>
  <c r="BF86" i="10" s="1"/>
  <c r="BE22" i="10"/>
  <c r="BE86" i="10" s="1"/>
  <c r="BF21" i="10"/>
  <c r="BF85" i="10" s="1"/>
  <c r="BE21" i="10"/>
  <c r="BE85" i="10" s="1"/>
  <c r="BF20" i="10"/>
  <c r="BE20" i="10"/>
  <c r="BF19" i="10"/>
  <c r="BE19" i="10"/>
  <c r="BF18" i="10"/>
  <c r="BE18" i="10"/>
  <c r="BF17" i="10"/>
  <c r="BF81" i="10" s="1"/>
  <c r="BE17" i="10"/>
  <c r="BE81" i="10" s="1"/>
  <c r="BF16" i="10"/>
  <c r="BE16" i="10"/>
  <c r="BF15" i="10"/>
  <c r="BF79" i="10" s="1"/>
  <c r="BE15" i="10"/>
  <c r="BE79" i="10" s="1"/>
  <c r="BF14" i="10"/>
  <c r="BE14" i="10"/>
  <c r="BF13" i="10"/>
  <c r="BF76" i="10" s="1"/>
  <c r="BE13" i="10"/>
  <c r="BE76" i="10" s="1"/>
  <c r="BF12" i="10"/>
  <c r="BE12" i="10"/>
  <c r="BF11" i="10"/>
  <c r="BF74" i="10" s="1"/>
  <c r="BE11" i="10"/>
  <c r="BE74" i="10" s="1"/>
  <c r="BF10" i="10"/>
  <c r="BE10" i="10"/>
  <c r="BE73" i="10" s="1"/>
  <c r="BF9" i="10"/>
  <c r="BF72" i="10" s="1"/>
  <c r="BE9" i="10"/>
  <c r="BE72" i="10" s="1"/>
  <c r="BF8" i="10"/>
  <c r="BE8" i="10"/>
  <c r="BF7" i="10"/>
  <c r="BE7" i="10"/>
  <c r="BF6" i="10"/>
  <c r="BE6" i="10"/>
  <c r="BF5" i="10"/>
  <c r="BE5" i="10"/>
  <c r="BF4" i="10"/>
  <c r="BE4" i="10"/>
  <c r="BF2" i="10"/>
  <c r="BE2" i="10"/>
  <c r="BD64" i="10"/>
  <c r="BC64" i="10"/>
  <c r="BD63" i="10"/>
  <c r="BC63" i="10"/>
  <c r="BD62" i="10"/>
  <c r="BC62" i="10"/>
  <c r="BD61" i="10"/>
  <c r="BC61" i="10"/>
  <c r="BD60" i="10"/>
  <c r="BC60" i="10"/>
  <c r="BD59" i="10"/>
  <c r="BC59" i="10"/>
  <c r="BD58" i="10"/>
  <c r="BC58" i="10"/>
  <c r="BD57" i="10"/>
  <c r="BD88" i="10" s="1"/>
  <c r="BC57" i="10"/>
  <c r="BC88" i="10" s="1"/>
  <c r="BD56" i="10"/>
  <c r="BC56" i="10"/>
  <c r="BD55" i="10"/>
  <c r="BC55" i="10"/>
  <c r="BD54" i="10"/>
  <c r="BC54" i="10"/>
  <c r="BD53" i="10"/>
  <c r="BC53" i="10"/>
  <c r="BD52" i="10"/>
  <c r="BC52" i="10"/>
  <c r="BD51" i="10"/>
  <c r="BC51" i="10"/>
  <c r="BD50" i="10"/>
  <c r="BC50" i="10"/>
  <c r="BD49" i="10"/>
  <c r="BD77" i="10" s="1"/>
  <c r="BC49" i="10"/>
  <c r="BC77" i="10" s="1"/>
  <c r="BD48" i="10"/>
  <c r="BC48" i="10"/>
  <c r="BD47" i="10"/>
  <c r="BC47" i="10"/>
  <c r="BD46" i="10"/>
  <c r="BC46" i="10"/>
  <c r="BD45" i="10"/>
  <c r="BC45" i="10"/>
  <c r="BD44" i="10"/>
  <c r="BC44" i="10"/>
  <c r="BC43" i="10"/>
  <c r="BD42" i="10"/>
  <c r="BC42" i="10"/>
  <c r="BD40" i="10"/>
  <c r="BD105" i="10" s="1"/>
  <c r="BC40" i="10"/>
  <c r="BC105" i="10" s="1"/>
  <c r="BD39" i="10"/>
  <c r="BC39" i="10"/>
  <c r="BD38" i="10"/>
  <c r="BD103" i="10" s="1"/>
  <c r="BC38" i="10"/>
  <c r="BC103" i="10" s="1"/>
  <c r="BD37" i="10"/>
  <c r="BC37" i="10"/>
  <c r="BD36" i="10"/>
  <c r="BD101" i="10" s="1"/>
  <c r="BC36" i="10"/>
  <c r="BC101" i="10" s="1"/>
  <c r="BD35" i="10"/>
  <c r="BC35" i="10"/>
  <c r="BD34" i="10"/>
  <c r="BD99" i="10" s="1"/>
  <c r="BC34" i="10"/>
  <c r="BC99" i="10" s="1"/>
  <c r="BD33" i="10"/>
  <c r="BC33" i="10"/>
  <c r="BD32" i="10"/>
  <c r="BD97" i="10" s="1"/>
  <c r="BC32" i="10"/>
  <c r="BC97" i="10" s="1"/>
  <c r="BD31" i="10"/>
  <c r="BC31" i="10"/>
  <c r="BD30" i="10"/>
  <c r="BC30" i="10"/>
  <c r="BD29" i="10"/>
  <c r="BD94" i="10" s="1"/>
  <c r="BC29" i="10"/>
  <c r="BC94" i="10" s="1"/>
  <c r="BD28" i="10"/>
  <c r="BD93" i="10" s="1"/>
  <c r="BC28" i="10"/>
  <c r="BC93" i="10" s="1"/>
  <c r="BD27" i="10"/>
  <c r="BD92" i="10" s="1"/>
  <c r="BC27" i="10"/>
  <c r="BC92" i="10" s="1"/>
  <c r="BD26" i="10"/>
  <c r="BD91" i="10" s="1"/>
  <c r="BC26" i="10"/>
  <c r="BC91" i="10" s="1"/>
  <c r="BD25" i="10"/>
  <c r="BC25" i="10"/>
  <c r="BD24" i="10"/>
  <c r="BD89" i="10" s="1"/>
  <c r="BC24" i="10"/>
  <c r="BC89" i="10" s="1"/>
  <c r="BD23" i="10"/>
  <c r="BC23" i="10"/>
  <c r="BD22" i="10"/>
  <c r="BC22" i="10"/>
  <c r="BD21" i="10"/>
  <c r="BD85" i="10" s="1"/>
  <c r="BC21" i="10"/>
  <c r="BC85" i="10" s="1"/>
  <c r="BD20" i="10"/>
  <c r="BC20" i="10"/>
  <c r="BD19" i="10"/>
  <c r="BC19" i="10"/>
  <c r="BD18" i="10"/>
  <c r="BC18" i="10"/>
  <c r="BD17" i="10"/>
  <c r="BD81" i="10" s="1"/>
  <c r="BC17" i="10"/>
  <c r="BC81" i="10" s="1"/>
  <c r="BD16" i="10"/>
  <c r="BC16" i="10"/>
  <c r="BD15" i="10"/>
  <c r="BD79" i="10" s="1"/>
  <c r="BC15" i="10"/>
  <c r="BC79" i="10" s="1"/>
  <c r="BD14" i="10"/>
  <c r="BC14" i="10"/>
  <c r="BD13" i="10"/>
  <c r="BD76" i="10" s="1"/>
  <c r="BC13" i="10"/>
  <c r="BC76" i="10" s="1"/>
  <c r="BD12" i="10"/>
  <c r="BC12" i="10"/>
  <c r="BD11" i="10"/>
  <c r="BD74" i="10" s="1"/>
  <c r="BC11" i="10"/>
  <c r="BC74" i="10" s="1"/>
  <c r="BD10" i="10"/>
  <c r="BC10" i="10"/>
  <c r="BD9" i="10"/>
  <c r="BD72" i="10" s="1"/>
  <c r="BC9" i="10"/>
  <c r="BC72" i="10" s="1"/>
  <c r="BD8" i="10"/>
  <c r="BC8" i="10"/>
  <c r="BD7" i="10"/>
  <c r="BC7" i="10"/>
  <c r="BD6" i="10"/>
  <c r="BC6" i="10"/>
  <c r="BD5" i="10"/>
  <c r="BC5" i="10"/>
  <c r="BD4" i="10"/>
  <c r="BD2" i="10"/>
  <c r="BC2" i="10"/>
  <c r="BE75" i="10" l="1"/>
  <c r="BE69" i="10"/>
  <c r="BE82" i="10"/>
  <c r="BF102" i="10"/>
  <c r="BF96" i="10"/>
  <c r="BF73" i="10"/>
  <c r="BC69" i="10"/>
  <c r="BC82" i="10"/>
  <c r="BC87" i="10"/>
  <c r="BC75" i="10"/>
  <c r="BC80" i="10"/>
  <c r="BC70" i="10"/>
  <c r="BC96" i="10"/>
  <c r="BC68" i="10"/>
  <c r="BD90" i="10"/>
  <c r="BD73" i="10"/>
  <c r="BD86" i="10"/>
  <c r="BD95" i="10"/>
  <c r="BC104" i="10"/>
  <c r="BC73" i="10"/>
  <c r="BC86" i="10"/>
  <c r="BC95" i="10"/>
  <c r="BC100" i="10"/>
  <c r="BD87" i="10"/>
  <c r="BD96" i="10"/>
  <c r="BD104" i="10"/>
  <c r="BC90" i="10"/>
  <c r="BC102" i="10"/>
  <c r="BC78" i="10"/>
  <c r="BE98" i="10"/>
  <c r="BC84" i="10"/>
  <c r="BE70" i="10"/>
  <c r="BE83" i="10"/>
  <c r="BF75" i="10"/>
  <c r="BD83" i="10"/>
  <c r="BD102" i="10"/>
  <c r="BD70" i="10"/>
  <c r="BD98" i="10"/>
  <c r="BF84" i="10"/>
  <c r="BD69" i="10"/>
  <c r="BF78" i="10"/>
  <c r="BF69" i="10"/>
  <c r="BF82" i="10"/>
  <c r="BD82" i="10"/>
  <c r="BD100" i="10"/>
  <c r="BD80" i="10"/>
  <c r="BD75" i="10"/>
  <c r="BF98" i="10"/>
  <c r="BF70" i="10"/>
  <c r="BF83" i="10"/>
  <c r="BE78" i="10"/>
  <c r="BE71" i="10"/>
  <c r="BE84" i="10"/>
  <c r="BE100" i="10"/>
  <c r="BF100" i="10"/>
  <c r="BE80" i="10"/>
  <c r="BF41" i="10"/>
  <c r="BF80" i="10"/>
  <c r="BE66" i="10"/>
  <c r="BE41" i="10"/>
  <c r="BE68" i="10"/>
  <c r="BF68" i="10"/>
  <c r="BF66" i="10"/>
  <c r="BF71" i="10"/>
  <c r="BC98" i="10"/>
  <c r="BC66" i="10"/>
  <c r="BC83" i="10"/>
  <c r="BC71" i="10"/>
  <c r="BE67" i="10"/>
  <c r="BF67" i="10"/>
  <c r="BD78" i="10"/>
  <c r="BC41" i="10"/>
  <c r="BD41" i="10"/>
  <c r="BD71" i="10"/>
  <c r="BD84" i="10"/>
  <c r="BD67" i="10"/>
  <c r="BC67" i="10"/>
  <c r="BF106" i="10" l="1"/>
  <c r="BE106" i="10"/>
  <c r="BC106" i="10"/>
  <c r="M62" i="10" l="1"/>
  <c r="M61" i="10"/>
  <c r="BB42" i="10"/>
  <c r="BB64" i="10"/>
  <c r="BB63" i="10"/>
  <c r="BB62" i="10"/>
  <c r="BB61" i="10"/>
  <c r="BB60" i="10"/>
  <c r="BB59" i="10"/>
  <c r="BB58" i="10"/>
  <c r="BB57" i="10"/>
  <c r="BB56" i="10"/>
  <c r="BB55" i="10"/>
  <c r="BB54" i="10"/>
  <c r="BB53" i="10"/>
  <c r="BB52" i="10"/>
  <c r="BB51" i="10"/>
  <c r="BB50" i="10"/>
  <c r="BB49" i="10"/>
  <c r="BB48" i="10"/>
  <c r="BB47" i="10"/>
  <c r="BB46" i="10"/>
  <c r="BB45" i="10"/>
  <c r="BB44" i="10"/>
  <c r="BB43" i="10"/>
  <c r="BB14" i="10"/>
  <c r="BA14" i="10"/>
  <c r="AZ14" i="10"/>
  <c r="AY14" i="10"/>
  <c r="AX14" i="10"/>
  <c r="AW14" i="10"/>
  <c r="AV14" i="10"/>
  <c r="AU14" i="10"/>
  <c r="AT14" i="10"/>
  <c r="AS14" i="10"/>
  <c r="AR14" i="10"/>
  <c r="AQ14" i="10"/>
  <c r="AP14" i="10"/>
  <c r="AO14" i="10"/>
  <c r="AN14" i="10"/>
  <c r="AM14" i="10"/>
  <c r="AL14" i="10"/>
  <c r="AK14"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K14" i="10"/>
  <c r="J14" i="10"/>
  <c r="I14" i="10"/>
  <c r="H14" i="10"/>
  <c r="G14" i="10"/>
  <c r="F14" i="10"/>
  <c r="E14" i="10"/>
  <c r="D14" i="10"/>
  <c r="C14" i="10"/>
  <c r="BB10" i="10"/>
  <c r="BA10" i="10"/>
  <c r="AZ10" i="10"/>
  <c r="AY10" i="10"/>
  <c r="AX10" i="10"/>
  <c r="AW10" i="10"/>
  <c r="AV10" i="10"/>
  <c r="AU10" i="10"/>
  <c r="AT10" i="10"/>
  <c r="AS10" i="10"/>
  <c r="AR10" i="10"/>
  <c r="AQ10" i="10"/>
  <c r="AP10" i="10"/>
  <c r="AO10" i="10"/>
  <c r="AN10" i="10"/>
  <c r="AM10" i="10"/>
  <c r="AL10" i="10"/>
  <c r="AK10" i="10"/>
  <c r="AJ10" i="10"/>
  <c r="AI10" i="10"/>
  <c r="AH10" i="10"/>
  <c r="AG10" i="10"/>
  <c r="AF10" i="10"/>
  <c r="AE10" i="10"/>
  <c r="AD10" i="10"/>
  <c r="AC10" i="10"/>
  <c r="AB10" i="10"/>
  <c r="AA10" i="10"/>
  <c r="Z10" i="10"/>
  <c r="Y10" i="10"/>
  <c r="X10" i="10"/>
  <c r="W10" i="10"/>
  <c r="V10" i="10"/>
  <c r="U10" i="10"/>
  <c r="T10" i="10"/>
  <c r="S10" i="10"/>
  <c r="R10" i="10"/>
  <c r="Q10" i="10"/>
  <c r="P10" i="10"/>
  <c r="O10" i="10"/>
  <c r="N10" i="10"/>
  <c r="M10" i="10"/>
  <c r="L10" i="10"/>
  <c r="K10" i="10"/>
  <c r="J10" i="10"/>
  <c r="I10" i="10"/>
  <c r="H10" i="10"/>
  <c r="G10" i="10"/>
  <c r="F10" i="10"/>
  <c r="E10" i="10"/>
  <c r="D10" i="10"/>
  <c r="C10" i="10"/>
  <c r="BG14" i="10" l="1"/>
  <c r="BH14" i="10"/>
  <c r="BG10" i="10"/>
  <c r="BH10" i="10"/>
  <c r="P8" i="3"/>
  <c r="P9" i="3"/>
  <c r="P10" i="3"/>
  <c r="P11" i="3"/>
  <c r="P12" i="3"/>
  <c r="P13" i="3"/>
  <c r="P14" i="3"/>
  <c r="P15" i="3"/>
  <c r="P16" i="3"/>
  <c r="P17" i="3"/>
  <c r="P18" i="3"/>
  <c r="P19" i="3"/>
  <c r="P20" i="3"/>
  <c r="P21" i="3"/>
  <c r="P22" i="3"/>
  <c r="P23" i="3"/>
  <c r="P24" i="3"/>
  <c r="P25" i="3"/>
  <c r="P26" i="3"/>
  <c r="P27" i="3"/>
  <c r="P28" i="3"/>
  <c r="P29" i="3"/>
  <c r="P30" i="3"/>
  <c r="P31" i="3"/>
  <c r="P32" i="3"/>
  <c r="U6" i="3"/>
  <c r="U7" i="3"/>
  <c r="U8" i="3"/>
  <c r="U9" i="3"/>
  <c r="U10" i="3"/>
  <c r="U11" i="3"/>
  <c r="U12" i="3"/>
  <c r="U13" i="3"/>
  <c r="U14" i="3"/>
  <c r="U15" i="3"/>
  <c r="U16" i="3"/>
  <c r="U17" i="3"/>
  <c r="U18" i="3"/>
  <c r="U19" i="3"/>
  <c r="U20" i="3"/>
  <c r="U21" i="3"/>
  <c r="U22" i="3"/>
  <c r="U23" i="3"/>
  <c r="U24" i="3"/>
  <c r="U25" i="3"/>
  <c r="U26" i="3"/>
  <c r="U27" i="3"/>
  <c r="U28" i="3"/>
  <c r="U29" i="3"/>
  <c r="U30" i="3"/>
  <c r="U31" i="3"/>
  <c r="U32" i="3"/>
  <c r="A175" i="1" l="1"/>
  <c r="A157" i="1"/>
  <c r="A158" i="1"/>
  <c r="A159" i="1"/>
  <c r="A160" i="1"/>
  <c r="A161" i="1"/>
  <c r="A162" i="1"/>
  <c r="A163" i="1"/>
  <c r="A164" i="1"/>
  <c r="A165" i="1"/>
  <c r="A166" i="1"/>
  <c r="A167" i="1"/>
  <c r="A168" i="1"/>
  <c r="A169" i="1"/>
  <c r="A170" i="1"/>
  <c r="A171" i="1"/>
  <c r="A172" i="1"/>
  <c r="A173" i="1"/>
  <c r="A156" i="1"/>
  <c r="A225" i="1" l="1"/>
  <c r="A226" i="1"/>
  <c r="A227" i="1"/>
  <c r="A228" i="1"/>
  <c r="A229" i="1"/>
  <c r="A230" i="1"/>
  <c r="A231" i="1"/>
  <c r="A232" i="1"/>
  <c r="A233" i="1"/>
  <c r="A234" i="1"/>
  <c r="A235" i="1"/>
  <c r="A236" i="1"/>
  <c r="A237" i="1"/>
  <c r="A238" i="1"/>
  <c r="A239" i="1"/>
  <c r="A240" i="1"/>
  <c r="A241" i="1"/>
  <c r="A242" i="1"/>
  <c r="A243" i="1"/>
  <c r="A244" i="1"/>
  <c r="A245" i="1"/>
  <c r="A246" i="1"/>
  <c r="A247" i="1"/>
  <c r="A224" i="1"/>
  <c r="A201" i="1"/>
  <c r="A202" i="1"/>
  <c r="A203" i="1"/>
  <c r="A204" i="1"/>
  <c r="A205" i="1"/>
  <c r="A206" i="1"/>
  <c r="A207" i="1"/>
  <c r="A208" i="1"/>
  <c r="A209" i="1"/>
  <c r="A210" i="1"/>
  <c r="A211" i="1"/>
  <c r="A212" i="1"/>
  <c r="A213" i="1"/>
  <c r="A214" i="1"/>
  <c r="A215" i="1"/>
  <c r="A216" i="1"/>
  <c r="A217" i="1"/>
  <c r="A218" i="1"/>
  <c r="A219" i="1"/>
  <c r="A220" i="1"/>
  <c r="A221" i="1"/>
  <c r="A222" i="1"/>
  <c r="A223" i="1"/>
  <c r="A196" i="1"/>
  <c r="A190" i="1"/>
  <c r="A191" i="1"/>
  <c r="A192" i="1"/>
  <c r="A193" i="1"/>
  <c r="A194" i="1"/>
  <c r="A195" i="1"/>
  <c r="A177" i="1"/>
  <c r="A197" i="1"/>
  <c r="A198" i="1"/>
  <c r="A199" i="1"/>
  <c r="A200" i="1"/>
  <c r="A178" i="1"/>
  <c r="A179" i="1"/>
  <c r="A180" i="1"/>
  <c r="A181" i="1"/>
  <c r="A182" i="1"/>
  <c r="A183" i="1"/>
  <c r="A184" i="1"/>
  <c r="A185" i="1"/>
  <c r="A186" i="1"/>
  <c r="A187" i="1"/>
  <c r="A188" i="1"/>
  <c r="A189" i="1"/>
  <c r="A176" i="1"/>
  <c r="A174" i="1" l="1"/>
  <c r="BB2" i="10"/>
  <c r="BA2" i="10"/>
  <c r="AZ2" i="10"/>
  <c r="AX2" i="10"/>
  <c r="AW2" i="10"/>
  <c r="AU2" i="10"/>
  <c r="AT2" i="10"/>
  <c r="AR2" i="10"/>
  <c r="AT64" i="10"/>
  <c r="AS64" i="10"/>
  <c r="AR64" i="10"/>
  <c r="AT63" i="10"/>
  <c r="AS63" i="10"/>
  <c r="AR63" i="10"/>
  <c r="AT62" i="10"/>
  <c r="AS62" i="10"/>
  <c r="AR62" i="10"/>
  <c r="AT61" i="10"/>
  <c r="AS61" i="10"/>
  <c r="AR61" i="10"/>
  <c r="AT60" i="10"/>
  <c r="AS60" i="10"/>
  <c r="AR60" i="10"/>
  <c r="AT59" i="10"/>
  <c r="AS59" i="10"/>
  <c r="AR59" i="10"/>
  <c r="AT58" i="10"/>
  <c r="AS58" i="10"/>
  <c r="AR58" i="10"/>
  <c r="AT57" i="10"/>
  <c r="AT88" i="10" s="1"/>
  <c r="AS57" i="10"/>
  <c r="AS88" i="10" s="1"/>
  <c r="AR57" i="10"/>
  <c r="AR88" i="10" s="1"/>
  <c r="AT56" i="10"/>
  <c r="AS56" i="10"/>
  <c r="AR56" i="10"/>
  <c r="AT55" i="10"/>
  <c r="AS55" i="10"/>
  <c r="AR55" i="10"/>
  <c r="AT54" i="10"/>
  <c r="AS54" i="10"/>
  <c r="AR54" i="10"/>
  <c r="AT53" i="10"/>
  <c r="AS53" i="10"/>
  <c r="AR53" i="10"/>
  <c r="AT52" i="10"/>
  <c r="AS52" i="10"/>
  <c r="AR52" i="10"/>
  <c r="AT51" i="10"/>
  <c r="AS51" i="10"/>
  <c r="AR51" i="10"/>
  <c r="AT50" i="10"/>
  <c r="AT78" i="10" s="1"/>
  <c r="AS50" i="10"/>
  <c r="AS78" i="10" s="1"/>
  <c r="AR50" i="10"/>
  <c r="AR78" i="10" s="1"/>
  <c r="AT49" i="10"/>
  <c r="AT77" i="10" s="1"/>
  <c r="AS49" i="10"/>
  <c r="AS77" i="10" s="1"/>
  <c r="AR49" i="10"/>
  <c r="AR77" i="10" s="1"/>
  <c r="AT48" i="10"/>
  <c r="AS48" i="10"/>
  <c r="AR48" i="10"/>
  <c r="AT47" i="10"/>
  <c r="AT73" i="10" s="1"/>
  <c r="AS47" i="10"/>
  <c r="AS73" i="10" s="1"/>
  <c r="AR47" i="10"/>
  <c r="AR73" i="10" s="1"/>
  <c r="AT46" i="10"/>
  <c r="AS46" i="10"/>
  <c r="AR46" i="10"/>
  <c r="AT45" i="10"/>
  <c r="AS45" i="10"/>
  <c r="AR45" i="10"/>
  <c r="AT44" i="10"/>
  <c r="AS44" i="10"/>
  <c r="AR44" i="10"/>
  <c r="AT43" i="10"/>
  <c r="AS43" i="10"/>
  <c r="AR43" i="10"/>
  <c r="AT42" i="10"/>
  <c r="AS42" i="10"/>
  <c r="AR42" i="10"/>
  <c r="AT40" i="10"/>
  <c r="AT105" i="10" s="1"/>
  <c r="AS40" i="10"/>
  <c r="AS105" i="10" s="1"/>
  <c r="AR40" i="10"/>
  <c r="AR105" i="10" s="1"/>
  <c r="AT39" i="10"/>
  <c r="AS39" i="10"/>
  <c r="AR39" i="10"/>
  <c r="AR104" i="10" s="1"/>
  <c r="AT38" i="10"/>
  <c r="AT103" i="10" s="1"/>
  <c r="AS38" i="10"/>
  <c r="AS103" i="10" s="1"/>
  <c r="AR38" i="10"/>
  <c r="AR103" i="10" s="1"/>
  <c r="AT37" i="10"/>
  <c r="AT102" i="10" s="1"/>
  <c r="AS37" i="10"/>
  <c r="AR37" i="10"/>
  <c r="AT36" i="10"/>
  <c r="AT101" i="10" s="1"/>
  <c r="AS36" i="10"/>
  <c r="AS101" i="10" s="1"/>
  <c r="AR36" i="10"/>
  <c r="AR101" i="10" s="1"/>
  <c r="AT35" i="10"/>
  <c r="AS35" i="10"/>
  <c r="AR35" i="10"/>
  <c r="AT34" i="10"/>
  <c r="AT99" i="10" s="1"/>
  <c r="AS34" i="10"/>
  <c r="AS99" i="10" s="1"/>
  <c r="AR34" i="10"/>
  <c r="AR99" i="10" s="1"/>
  <c r="AT33" i="10"/>
  <c r="AS33" i="10"/>
  <c r="AR33" i="10"/>
  <c r="AT32" i="10"/>
  <c r="AT97" i="10" s="1"/>
  <c r="AS32" i="10"/>
  <c r="AS97" i="10" s="1"/>
  <c r="AR32" i="10"/>
  <c r="AR97" i="10" s="1"/>
  <c r="AT31" i="10"/>
  <c r="AS31" i="10"/>
  <c r="AR31" i="10"/>
  <c r="AT30" i="10"/>
  <c r="AS30" i="10"/>
  <c r="AR30" i="10"/>
  <c r="AT29" i="10"/>
  <c r="AT94" i="10" s="1"/>
  <c r="AS29" i="10"/>
  <c r="AS94" i="10" s="1"/>
  <c r="AR29" i="10"/>
  <c r="AR94" i="10" s="1"/>
  <c r="AT28" i="10"/>
  <c r="AT93" i="10" s="1"/>
  <c r="AS28" i="10"/>
  <c r="AS93" i="10" s="1"/>
  <c r="AR28" i="10"/>
  <c r="AR93" i="10" s="1"/>
  <c r="AT27" i="10"/>
  <c r="AT92" i="10" s="1"/>
  <c r="AS27" i="10"/>
  <c r="AS92" i="10" s="1"/>
  <c r="AR27" i="10"/>
  <c r="AR92" i="10" s="1"/>
  <c r="AT26" i="10"/>
  <c r="AT91" i="10" s="1"/>
  <c r="AS26" i="10"/>
  <c r="AS91" i="10" s="1"/>
  <c r="AR26" i="10"/>
  <c r="AR91" i="10" s="1"/>
  <c r="AT25" i="10"/>
  <c r="AS25" i="10"/>
  <c r="AR25" i="10"/>
  <c r="AT24" i="10"/>
  <c r="AT89" i="10" s="1"/>
  <c r="AS24" i="10"/>
  <c r="AS89" i="10" s="1"/>
  <c r="AR24" i="10"/>
  <c r="AR89" i="10" s="1"/>
  <c r="AT23" i="10"/>
  <c r="AT87" i="10" s="1"/>
  <c r="AS23" i="10"/>
  <c r="AS87" i="10" s="1"/>
  <c r="AR23" i="10"/>
  <c r="AR87" i="10" s="1"/>
  <c r="AT22" i="10"/>
  <c r="AS22" i="10"/>
  <c r="AR22" i="10"/>
  <c r="AR86" i="10" s="1"/>
  <c r="AT21" i="10"/>
  <c r="AT85" i="10" s="1"/>
  <c r="AS21" i="10"/>
  <c r="AS85" i="10" s="1"/>
  <c r="AR21" i="10"/>
  <c r="AR85" i="10" s="1"/>
  <c r="AT20" i="10"/>
  <c r="AS20" i="10"/>
  <c r="AR20" i="10"/>
  <c r="AT19" i="10"/>
  <c r="AS19" i="10"/>
  <c r="AR19" i="10"/>
  <c r="AT18" i="10"/>
  <c r="AS18" i="10"/>
  <c r="AR18" i="10"/>
  <c r="AT17" i="10"/>
  <c r="AT81" i="10" s="1"/>
  <c r="AS17" i="10"/>
  <c r="AS81" i="10" s="1"/>
  <c r="AR17" i="10"/>
  <c r="AR81" i="10" s="1"/>
  <c r="AT16" i="10"/>
  <c r="AS16" i="10"/>
  <c r="AR16" i="10"/>
  <c r="AT15" i="10"/>
  <c r="AT79" i="10" s="1"/>
  <c r="AS15" i="10"/>
  <c r="AS79" i="10" s="1"/>
  <c r="AR15" i="10"/>
  <c r="AR79" i="10" s="1"/>
  <c r="AT13" i="10"/>
  <c r="AT76" i="10" s="1"/>
  <c r="AS13" i="10"/>
  <c r="AS76" i="10" s="1"/>
  <c r="AR13" i="10"/>
  <c r="AR76" i="10" s="1"/>
  <c r="AT12" i="10"/>
  <c r="AS12" i="10"/>
  <c r="AR12" i="10"/>
  <c r="AT11" i="10"/>
  <c r="AT74" i="10" s="1"/>
  <c r="AS11" i="10"/>
  <c r="AS74" i="10" s="1"/>
  <c r="AR11" i="10"/>
  <c r="AR74" i="10" s="1"/>
  <c r="AT9" i="10"/>
  <c r="AT72" i="10" s="1"/>
  <c r="AS9" i="10"/>
  <c r="AS72" i="10" s="1"/>
  <c r="AR9" i="10"/>
  <c r="AR72" i="10" s="1"/>
  <c r="AT8" i="10"/>
  <c r="AS8" i="10"/>
  <c r="AR8" i="10"/>
  <c r="AT7" i="10"/>
  <c r="AS7" i="10"/>
  <c r="AR7" i="10"/>
  <c r="AT6" i="10"/>
  <c r="AS6" i="10"/>
  <c r="AR6" i="10"/>
  <c r="AT5" i="10"/>
  <c r="AS5" i="10"/>
  <c r="AR5" i="10"/>
  <c r="AR4" i="10"/>
  <c r="AW64" i="10"/>
  <c r="AV64" i="10"/>
  <c r="AU64" i="10"/>
  <c r="AW63" i="10"/>
  <c r="AV63" i="10"/>
  <c r="AU63" i="10"/>
  <c r="AW62" i="10"/>
  <c r="AV62" i="10"/>
  <c r="AU62" i="10"/>
  <c r="AW61" i="10"/>
  <c r="AV61" i="10"/>
  <c r="AU61" i="10"/>
  <c r="AW60" i="10"/>
  <c r="AV60" i="10"/>
  <c r="AU60" i="10"/>
  <c r="AW59" i="10"/>
  <c r="AV59" i="10"/>
  <c r="AU59" i="10"/>
  <c r="AW58" i="10"/>
  <c r="AV58" i="10"/>
  <c r="AU58" i="10"/>
  <c r="AW57" i="10"/>
  <c r="AW88" i="10" s="1"/>
  <c r="AV57" i="10"/>
  <c r="AV88" i="10" s="1"/>
  <c r="AU57" i="10"/>
  <c r="AU88" i="10" s="1"/>
  <c r="AW56" i="10"/>
  <c r="AV56" i="10"/>
  <c r="AU56" i="10"/>
  <c r="AW55" i="10"/>
  <c r="AV55" i="10"/>
  <c r="AU55" i="10"/>
  <c r="AW54" i="10"/>
  <c r="AV54" i="10"/>
  <c r="AU54" i="10"/>
  <c r="AW53" i="10"/>
  <c r="AV53" i="10"/>
  <c r="AU53" i="10"/>
  <c r="AW52" i="10"/>
  <c r="AV52" i="10"/>
  <c r="AU52" i="10"/>
  <c r="AW51" i="10"/>
  <c r="AV51" i="10"/>
  <c r="AU51" i="10"/>
  <c r="AW50" i="10"/>
  <c r="AW78" i="10" s="1"/>
  <c r="AV50" i="10"/>
  <c r="AV78" i="10" s="1"/>
  <c r="AU50" i="10"/>
  <c r="AU78" i="10" s="1"/>
  <c r="AW49" i="10"/>
  <c r="AW77" i="10" s="1"/>
  <c r="AV49" i="10"/>
  <c r="AV77" i="10" s="1"/>
  <c r="AU49" i="10"/>
  <c r="AU77" i="10" s="1"/>
  <c r="AW48" i="10"/>
  <c r="AV48" i="10"/>
  <c r="AU48" i="10"/>
  <c r="AW47" i="10"/>
  <c r="AW73" i="10" s="1"/>
  <c r="AV47" i="10"/>
  <c r="AV73" i="10" s="1"/>
  <c r="AU47" i="10"/>
  <c r="AU73" i="10" s="1"/>
  <c r="AW46" i="10"/>
  <c r="AV46" i="10"/>
  <c r="AU46" i="10"/>
  <c r="AW45" i="10"/>
  <c r="AV45" i="10"/>
  <c r="AU45" i="10"/>
  <c r="AW44" i="10"/>
  <c r="AV44" i="10"/>
  <c r="AU44" i="10"/>
  <c r="AW43" i="10"/>
  <c r="AV43" i="10"/>
  <c r="AU43" i="10"/>
  <c r="AW42" i="10"/>
  <c r="AV42" i="10"/>
  <c r="AU42" i="10"/>
  <c r="AW40" i="10"/>
  <c r="AW105" i="10" s="1"/>
  <c r="AV40" i="10"/>
  <c r="AV105" i="10" s="1"/>
  <c r="AU40" i="10"/>
  <c r="AU105" i="10" s="1"/>
  <c r="AW39" i="10"/>
  <c r="AV39" i="10"/>
  <c r="AU39" i="10"/>
  <c r="AW38" i="10"/>
  <c r="AW103" i="10" s="1"/>
  <c r="AV38" i="10"/>
  <c r="AV103" i="10" s="1"/>
  <c r="AU38" i="10"/>
  <c r="AU103" i="10" s="1"/>
  <c r="AW37" i="10"/>
  <c r="AW102" i="10" s="1"/>
  <c r="AV37" i="10"/>
  <c r="AU37" i="10"/>
  <c r="AW36" i="10"/>
  <c r="AW101" i="10" s="1"/>
  <c r="AV36" i="10"/>
  <c r="AV101" i="10" s="1"/>
  <c r="AU36" i="10"/>
  <c r="AU101" i="10" s="1"/>
  <c r="AW35" i="10"/>
  <c r="AV35" i="10"/>
  <c r="AU35" i="10"/>
  <c r="AW34" i="10"/>
  <c r="AW99" i="10" s="1"/>
  <c r="AV34" i="10"/>
  <c r="AV99" i="10" s="1"/>
  <c r="AU34" i="10"/>
  <c r="AU99" i="10" s="1"/>
  <c r="AW33" i="10"/>
  <c r="AV33" i="10"/>
  <c r="AU33" i="10"/>
  <c r="AW32" i="10"/>
  <c r="AW97" i="10" s="1"/>
  <c r="AV32" i="10"/>
  <c r="AV97" i="10" s="1"/>
  <c r="AU32" i="10"/>
  <c r="AU97" i="10" s="1"/>
  <c r="AW31" i="10"/>
  <c r="AV31" i="10"/>
  <c r="AU31" i="10"/>
  <c r="AW30" i="10"/>
  <c r="AV30" i="10"/>
  <c r="AU30" i="10"/>
  <c r="AW29" i="10"/>
  <c r="AW94" i="10" s="1"/>
  <c r="AV29" i="10"/>
  <c r="AV94" i="10" s="1"/>
  <c r="AU29" i="10"/>
  <c r="AU94" i="10" s="1"/>
  <c r="AW28" i="10"/>
  <c r="AW93" i="10" s="1"/>
  <c r="AV28" i="10"/>
  <c r="AV93" i="10" s="1"/>
  <c r="AU28" i="10"/>
  <c r="AU93" i="10" s="1"/>
  <c r="AW27" i="10"/>
  <c r="AW92" i="10" s="1"/>
  <c r="AV27" i="10"/>
  <c r="AV92" i="10" s="1"/>
  <c r="AU27" i="10"/>
  <c r="AU92" i="10" s="1"/>
  <c r="AW26" i="10"/>
  <c r="AW91" i="10" s="1"/>
  <c r="AV26" i="10"/>
  <c r="AV91" i="10" s="1"/>
  <c r="AU26" i="10"/>
  <c r="AU91" i="10" s="1"/>
  <c r="AW25" i="10"/>
  <c r="AV25" i="10"/>
  <c r="AV90" i="10" s="1"/>
  <c r="AU25" i="10"/>
  <c r="AU90" i="10" s="1"/>
  <c r="AW24" i="10"/>
  <c r="AW89" i="10" s="1"/>
  <c r="AV24" i="10"/>
  <c r="AV89" i="10" s="1"/>
  <c r="AU24" i="10"/>
  <c r="AU89" i="10" s="1"/>
  <c r="AW23" i="10"/>
  <c r="AW87" i="10" s="1"/>
  <c r="AV23" i="10"/>
  <c r="AU23" i="10"/>
  <c r="AU87" i="10" s="1"/>
  <c r="AW22" i="10"/>
  <c r="AV22" i="10"/>
  <c r="AU22" i="10"/>
  <c r="AU86" i="10" s="1"/>
  <c r="AW21" i="10"/>
  <c r="AW85" i="10" s="1"/>
  <c r="AV21" i="10"/>
  <c r="AV85" i="10" s="1"/>
  <c r="AU21" i="10"/>
  <c r="AU85" i="10" s="1"/>
  <c r="AW20" i="10"/>
  <c r="AV20" i="10"/>
  <c r="AU20" i="10"/>
  <c r="AW19" i="10"/>
  <c r="AV19" i="10"/>
  <c r="AU19" i="10"/>
  <c r="AW18" i="10"/>
  <c r="AV18" i="10"/>
  <c r="AU18" i="10"/>
  <c r="AW17" i="10"/>
  <c r="AW81" i="10" s="1"/>
  <c r="AV17" i="10"/>
  <c r="AV81" i="10" s="1"/>
  <c r="AU17" i="10"/>
  <c r="AU81" i="10" s="1"/>
  <c r="AW16" i="10"/>
  <c r="AV16" i="10"/>
  <c r="AU16" i="10"/>
  <c r="AW15" i="10"/>
  <c r="AW79" i="10" s="1"/>
  <c r="AV15" i="10"/>
  <c r="AV79" i="10" s="1"/>
  <c r="AU15" i="10"/>
  <c r="AU79" i="10" s="1"/>
  <c r="AW13" i="10"/>
  <c r="AW76" i="10" s="1"/>
  <c r="AV13" i="10"/>
  <c r="AV76" i="10" s="1"/>
  <c r="AU13" i="10"/>
  <c r="AU76" i="10" s="1"/>
  <c r="AW12" i="10"/>
  <c r="AV12" i="10"/>
  <c r="AU12" i="10"/>
  <c r="AW11" i="10"/>
  <c r="AW74" i="10" s="1"/>
  <c r="AV11" i="10"/>
  <c r="AV74" i="10" s="1"/>
  <c r="AU11" i="10"/>
  <c r="AU74" i="10" s="1"/>
  <c r="AW9" i="10"/>
  <c r="AW72" i="10" s="1"/>
  <c r="AV9" i="10"/>
  <c r="AV72" i="10" s="1"/>
  <c r="AU9" i="10"/>
  <c r="AU72" i="10" s="1"/>
  <c r="AW8" i="10"/>
  <c r="AV8" i="10"/>
  <c r="AU8" i="10"/>
  <c r="AW7" i="10"/>
  <c r="AV7" i="10"/>
  <c r="AU7" i="10"/>
  <c r="AW6" i="10"/>
  <c r="AV6" i="10"/>
  <c r="AU6" i="10"/>
  <c r="AW5" i="10"/>
  <c r="AV5" i="10"/>
  <c r="AU5" i="10"/>
  <c r="AU4" i="10"/>
  <c r="AJ3" i="7"/>
  <c r="AJ5" i="7" s="1"/>
  <c r="AI3" i="7"/>
  <c r="AI5" i="7" s="1"/>
  <c r="AP3" i="7"/>
  <c r="AO3" i="7"/>
  <c r="AN3" i="7"/>
  <c r="AM3" i="7"/>
  <c r="AL3" i="7"/>
  <c r="AL5" i="7" s="1"/>
  <c r="AK3" i="7"/>
  <c r="AK5" i="7" s="1"/>
  <c r="AJ3" i="2"/>
  <c r="AJ57" i="2" s="1"/>
  <c r="AI3" i="2"/>
  <c r="AI58" i="2" s="1"/>
  <c r="AP3" i="2"/>
  <c r="AO3" i="2"/>
  <c r="AN3" i="2"/>
  <c r="AM3" i="2"/>
  <c r="AL3" i="2"/>
  <c r="AL58" i="2" s="1"/>
  <c r="AK3" i="2"/>
  <c r="AK58" i="2" s="1"/>
  <c r="AL51" i="2"/>
  <c r="AL48" i="2"/>
  <c r="AL44" i="2"/>
  <c r="AL34" i="2"/>
  <c r="AL31" i="2"/>
  <c r="AL27" i="2"/>
  <c r="AL24" i="2"/>
  <c r="AL23" i="2"/>
  <c r="AL17" i="2"/>
  <c r="AL13" i="2"/>
  <c r="AL10" i="2"/>
  <c r="AL9" i="2"/>
  <c r="AL6" i="2"/>
  <c r="A132" i="1"/>
  <c r="AU102" i="10" l="1"/>
  <c r="AT90" i="10"/>
  <c r="AT86" i="10"/>
  <c r="AS86" i="10"/>
  <c r="AW90" i="10"/>
  <c r="AR95" i="10"/>
  <c r="AS102" i="10"/>
  <c r="AT95" i="10"/>
  <c r="AU96" i="10"/>
  <c r="AR96" i="10"/>
  <c r="AU95" i="10"/>
  <c r="AS104" i="10"/>
  <c r="AS90" i="10"/>
  <c r="AV104" i="10"/>
  <c r="AV87" i="10"/>
  <c r="AV102" i="10"/>
  <c r="AW96" i="10"/>
  <c r="AS96" i="10"/>
  <c r="AW95" i="10"/>
  <c r="AL19" i="2"/>
  <c r="AL37" i="2"/>
  <c r="AL20" i="2"/>
  <c r="AL41" i="2"/>
  <c r="AL12" i="2"/>
  <c r="AL30" i="2"/>
  <c r="AL55" i="2"/>
  <c r="AV96" i="10"/>
  <c r="AV95" i="10"/>
  <c r="AV86" i="10"/>
  <c r="AU104" i="10"/>
  <c r="AR83" i="10"/>
  <c r="AS84" i="10"/>
  <c r="AT80" i="10"/>
  <c r="AR70" i="10"/>
  <c r="AS71" i="10"/>
  <c r="AR98" i="10"/>
  <c r="AU68" i="10"/>
  <c r="AU100" i="10"/>
  <c r="AU80" i="10"/>
  <c r="AR82" i="10"/>
  <c r="AR75" i="10"/>
  <c r="AR69" i="10"/>
  <c r="AW104" i="10"/>
  <c r="AK27" i="2"/>
  <c r="AK5" i="2"/>
  <c r="AL7" i="2"/>
  <c r="AK11" i="2"/>
  <c r="AL14" i="2"/>
  <c r="AL18" i="2"/>
  <c r="AL21" i="2"/>
  <c r="AL25" i="2"/>
  <c r="AL28" i="2"/>
  <c r="AL32" i="2"/>
  <c r="AL35" i="2"/>
  <c r="AL39" i="2"/>
  <c r="AK43" i="2"/>
  <c r="AL46" i="2"/>
  <c r="AL50" i="2"/>
  <c r="AL53" i="2"/>
  <c r="AL57" i="2"/>
  <c r="AK7" i="2"/>
  <c r="AK35" i="2"/>
  <c r="AL38" i="2"/>
  <c r="AL42" i="2"/>
  <c r="AL45" i="2"/>
  <c r="AL49" i="2"/>
  <c r="AL52" i="2"/>
  <c r="AL56" i="2"/>
  <c r="AL5" i="2"/>
  <c r="AL8" i="2"/>
  <c r="AL11" i="2"/>
  <c r="AL15" i="2"/>
  <c r="AK19" i="2"/>
  <c r="AL22" i="2"/>
  <c r="AL26" i="2"/>
  <c r="AL29" i="2"/>
  <c r="AL33" i="2"/>
  <c r="AL36" i="2"/>
  <c r="AL40" i="2"/>
  <c r="AL43" i="2"/>
  <c r="AL47" i="2"/>
  <c r="AK51" i="2"/>
  <c r="AL54" i="2"/>
  <c r="AU70" i="10"/>
  <c r="AU75" i="10"/>
  <c r="AK9" i="2"/>
  <c r="AK17" i="2"/>
  <c r="AK25" i="2"/>
  <c r="AK33" i="2"/>
  <c r="AK41" i="2"/>
  <c r="AK49" i="2"/>
  <c r="AK57" i="2"/>
  <c r="AK15" i="2"/>
  <c r="AK23" i="2"/>
  <c r="AK31" i="2"/>
  <c r="AK39" i="2"/>
  <c r="AK47" i="2"/>
  <c r="AK55" i="2"/>
  <c r="AK13" i="2"/>
  <c r="AK21" i="2"/>
  <c r="AK29" i="2"/>
  <c r="AK37" i="2"/>
  <c r="AK45" i="2"/>
  <c r="AK53" i="2"/>
  <c r="AU98" i="10"/>
  <c r="AW86" i="10"/>
  <c r="AS70" i="10"/>
  <c r="AT71" i="10"/>
  <c r="AS98" i="10"/>
  <c r="AS83" i="10"/>
  <c r="AT84" i="10"/>
  <c r="AT82" i="10"/>
  <c r="AR84" i="10"/>
  <c r="AT75" i="10"/>
  <c r="AS80" i="10"/>
  <c r="AR41" i="10"/>
  <c r="AS68" i="10"/>
  <c r="AT69" i="10"/>
  <c r="AR71" i="10"/>
  <c r="AW68" i="10"/>
  <c r="AV71" i="10"/>
  <c r="AS100" i="10"/>
  <c r="AV82" i="10"/>
  <c r="AW83" i="10"/>
  <c r="AV75" i="10"/>
  <c r="AV69" i="10"/>
  <c r="AW70" i="10"/>
  <c r="AT68" i="10"/>
  <c r="AW100" i="10"/>
  <c r="AW98" i="10"/>
  <c r="AT100" i="10"/>
  <c r="AS75" i="10"/>
  <c r="AU82" i="10"/>
  <c r="AV83" i="10"/>
  <c r="AW84" i="10"/>
  <c r="AU66" i="10"/>
  <c r="AU69" i="10"/>
  <c r="AV70" i="10"/>
  <c r="AW71" i="10"/>
  <c r="AV98" i="10"/>
  <c r="AS82" i="10"/>
  <c r="AT83" i="10"/>
  <c r="AR66" i="10"/>
  <c r="AR90" i="10"/>
  <c r="AS95" i="10"/>
  <c r="AT96" i="10"/>
  <c r="AR102" i="10"/>
  <c r="AT104" i="10"/>
  <c r="AR80" i="10"/>
  <c r="AR68" i="10"/>
  <c r="AS69" i="10"/>
  <c r="AT70" i="10"/>
  <c r="AT98" i="10"/>
  <c r="AR100" i="10"/>
  <c r="AT66" i="10"/>
  <c r="AR67" i="10"/>
  <c r="AU84" i="10"/>
  <c r="AW75" i="10"/>
  <c r="AV80" i="10"/>
  <c r="AU83" i="10"/>
  <c r="AV84" i="10"/>
  <c r="AW66" i="10"/>
  <c r="AW82" i="10"/>
  <c r="AU41" i="10"/>
  <c r="AV68" i="10"/>
  <c r="AW69" i="10"/>
  <c r="AU71" i="10"/>
  <c r="AW80" i="10"/>
  <c r="AV100" i="10"/>
  <c r="AU67" i="10"/>
  <c r="AK6" i="2"/>
  <c r="AK8" i="2"/>
  <c r="AK10" i="2"/>
  <c r="AK12" i="2"/>
  <c r="AK14" i="2"/>
  <c r="AK16" i="2"/>
  <c r="AK18" i="2"/>
  <c r="AK20" i="2"/>
  <c r="AK22" i="2"/>
  <c r="AK24" i="2"/>
  <c r="AK26" i="2"/>
  <c r="AK28" i="2"/>
  <c r="AK30" i="2"/>
  <c r="AK32" i="2"/>
  <c r="AK34" i="2"/>
  <c r="AK36" i="2"/>
  <c r="AK38" i="2"/>
  <c r="AK40" i="2"/>
  <c r="AK42" i="2"/>
  <c r="AK44" i="2"/>
  <c r="AK46" i="2"/>
  <c r="AK48" i="2"/>
  <c r="AK50" i="2"/>
  <c r="AK52" i="2"/>
  <c r="AK54" i="2"/>
  <c r="AK56" i="2"/>
  <c r="AJ6" i="2"/>
  <c r="AJ8" i="2"/>
  <c r="AJ10" i="2"/>
  <c r="AJ12" i="2"/>
  <c r="AJ14" i="2"/>
  <c r="AJ18" i="2"/>
  <c r="AJ20" i="2"/>
  <c r="AJ22" i="2"/>
  <c r="AJ24" i="2"/>
  <c r="AJ26" i="2"/>
  <c r="AJ28" i="2"/>
  <c r="AJ30" i="2"/>
  <c r="AJ32" i="2"/>
  <c r="AJ34" i="2"/>
  <c r="AJ36" i="2"/>
  <c r="AJ38" i="2"/>
  <c r="AJ40" i="2"/>
  <c r="AJ42" i="2"/>
  <c r="AJ44" i="2"/>
  <c r="AJ46" i="2"/>
  <c r="AJ48" i="2"/>
  <c r="AJ50" i="2"/>
  <c r="AJ52" i="2"/>
  <c r="AJ54" i="2"/>
  <c r="AJ56" i="2"/>
  <c r="AJ58" i="2"/>
  <c r="AI5" i="2"/>
  <c r="AI7" i="2"/>
  <c r="AI9" i="2"/>
  <c r="AI11" i="2"/>
  <c r="AI13" i="2"/>
  <c r="AI15" i="2"/>
  <c r="AI17" i="2"/>
  <c r="AI19" i="2"/>
  <c r="AI21" i="2"/>
  <c r="AI23" i="2"/>
  <c r="AI25" i="2"/>
  <c r="AI27" i="2"/>
  <c r="AI29" i="2"/>
  <c r="AI31" i="2"/>
  <c r="AI33" i="2"/>
  <c r="AI35" i="2"/>
  <c r="AI37" i="2"/>
  <c r="AI39" i="2"/>
  <c r="AI41" i="2"/>
  <c r="AI43" i="2"/>
  <c r="AI45" i="2"/>
  <c r="AI47" i="2"/>
  <c r="AI49" i="2"/>
  <c r="AI51" i="2"/>
  <c r="AI53" i="2"/>
  <c r="AI55" i="2"/>
  <c r="AI57" i="2"/>
  <c r="AI6" i="2"/>
  <c r="AI8" i="2"/>
  <c r="AI10" i="2"/>
  <c r="AI12" i="2"/>
  <c r="AI14" i="2"/>
  <c r="AI16" i="2"/>
  <c r="AI18" i="2"/>
  <c r="AI20" i="2"/>
  <c r="AI22" i="2"/>
  <c r="AI24" i="2"/>
  <c r="AI26" i="2"/>
  <c r="AI28" i="2"/>
  <c r="AI30" i="2"/>
  <c r="AI32" i="2"/>
  <c r="AI34" i="2"/>
  <c r="AI36" i="2"/>
  <c r="AI38" i="2"/>
  <c r="AI40" i="2"/>
  <c r="AI42" i="2"/>
  <c r="AI44" i="2"/>
  <c r="AI46" i="2"/>
  <c r="AI48" i="2"/>
  <c r="AI50" i="2"/>
  <c r="AI52" i="2"/>
  <c r="AI54" i="2"/>
  <c r="AI56" i="2"/>
  <c r="AJ5" i="2"/>
  <c r="AJ7" i="2"/>
  <c r="AJ9" i="2"/>
  <c r="AJ11" i="2"/>
  <c r="AJ13" i="2"/>
  <c r="AJ15" i="2"/>
  <c r="AJ17" i="2"/>
  <c r="AJ19" i="2"/>
  <c r="AJ21" i="2"/>
  <c r="AJ23" i="2"/>
  <c r="AJ25" i="2"/>
  <c r="AJ27" i="2"/>
  <c r="AJ29" i="2"/>
  <c r="AJ31" i="2"/>
  <c r="AJ33" i="2"/>
  <c r="AJ35" i="2"/>
  <c r="AJ37" i="2"/>
  <c r="AJ39" i="2"/>
  <c r="AJ41" i="2"/>
  <c r="AJ43" i="2"/>
  <c r="AJ45" i="2"/>
  <c r="AJ47" i="2"/>
  <c r="AJ49" i="2"/>
  <c r="AJ51" i="2"/>
  <c r="AJ53" i="2"/>
  <c r="AJ55" i="2"/>
  <c r="M2" i="3"/>
  <c r="I2" i="3"/>
  <c r="S19" i="3"/>
  <c r="S18" i="3"/>
  <c r="S17" i="3"/>
  <c r="S16" i="3"/>
  <c r="S15" i="3"/>
  <c r="S14" i="3"/>
  <c r="S13" i="3"/>
  <c r="S12" i="3"/>
  <c r="S11" i="3"/>
  <c r="S10" i="3"/>
  <c r="S9" i="3"/>
  <c r="S8" i="3"/>
  <c r="V43" i="10"/>
  <c r="W43" i="10"/>
  <c r="V44" i="10"/>
  <c r="W44" i="10"/>
  <c r="V45" i="10"/>
  <c r="W45" i="10"/>
  <c r="V46" i="10"/>
  <c r="W46" i="10"/>
  <c r="V47" i="10"/>
  <c r="W47" i="10"/>
  <c r="V48" i="10"/>
  <c r="W48" i="10"/>
  <c r="V49" i="10"/>
  <c r="W49" i="10"/>
  <c r="V50" i="10"/>
  <c r="W50" i="10"/>
  <c r="V51" i="10"/>
  <c r="W51" i="10"/>
  <c r="V52" i="10"/>
  <c r="W52" i="10"/>
  <c r="V53" i="10"/>
  <c r="W53" i="10"/>
  <c r="V54" i="10"/>
  <c r="W54" i="10"/>
  <c r="V55" i="10"/>
  <c r="W55" i="10"/>
  <c r="V56" i="10"/>
  <c r="W56" i="10"/>
  <c r="V57" i="10"/>
  <c r="W57" i="10"/>
  <c r="V58" i="10"/>
  <c r="W58" i="10"/>
  <c r="V59" i="10"/>
  <c r="W59" i="10"/>
  <c r="V60" i="10"/>
  <c r="W60" i="10"/>
  <c r="V61" i="10"/>
  <c r="W61" i="10"/>
  <c r="V62" i="10"/>
  <c r="W62" i="10"/>
  <c r="V63" i="10"/>
  <c r="W63" i="10"/>
  <c r="V64" i="10"/>
  <c r="W64" i="10"/>
  <c r="X43" i="10"/>
  <c r="X44" i="10"/>
  <c r="X45" i="10"/>
  <c r="X46" i="10"/>
  <c r="X47" i="10"/>
  <c r="X48" i="10"/>
  <c r="X49" i="10"/>
  <c r="X50" i="10"/>
  <c r="X51" i="10"/>
  <c r="X52" i="10"/>
  <c r="X53" i="10"/>
  <c r="X54" i="10"/>
  <c r="X55" i="10"/>
  <c r="X56" i="10"/>
  <c r="X57" i="10"/>
  <c r="X58" i="10"/>
  <c r="X59" i="10"/>
  <c r="X60" i="10"/>
  <c r="X61" i="10"/>
  <c r="X62" i="10"/>
  <c r="X63" i="10"/>
  <c r="X64" i="10"/>
  <c r="X42" i="10"/>
  <c r="W42" i="10"/>
  <c r="V42" i="10"/>
  <c r="P43" i="10"/>
  <c r="P44" i="10"/>
  <c r="Q44" i="10"/>
  <c r="R44" i="10"/>
  <c r="P45" i="10"/>
  <c r="Q45" i="10"/>
  <c r="R45" i="10"/>
  <c r="P46" i="10"/>
  <c r="Q46" i="10"/>
  <c r="R46" i="10"/>
  <c r="P47" i="10"/>
  <c r="Q47" i="10"/>
  <c r="R47" i="10"/>
  <c r="P48" i="10"/>
  <c r="Q48" i="10"/>
  <c r="R48" i="10"/>
  <c r="P49" i="10"/>
  <c r="Q49" i="10"/>
  <c r="R49" i="10"/>
  <c r="P50" i="10"/>
  <c r="Q50" i="10"/>
  <c r="R50" i="10"/>
  <c r="P51" i="10"/>
  <c r="Q51" i="10"/>
  <c r="R51" i="10"/>
  <c r="P52" i="10"/>
  <c r="Q52" i="10"/>
  <c r="R52" i="10"/>
  <c r="P53" i="10"/>
  <c r="Q53" i="10"/>
  <c r="R53" i="10"/>
  <c r="P54" i="10"/>
  <c r="Q54" i="10"/>
  <c r="R54" i="10"/>
  <c r="P55" i="10"/>
  <c r="Q55" i="10"/>
  <c r="R55" i="10"/>
  <c r="P56" i="10"/>
  <c r="Q56" i="10"/>
  <c r="R56" i="10"/>
  <c r="P57" i="10"/>
  <c r="Q57" i="10"/>
  <c r="R57" i="10"/>
  <c r="P58" i="10"/>
  <c r="Q58" i="10"/>
  <c r="R58" i="10"/>
  <c r="P59" i="10"/>
  <c r="Q59" i="10"/>
  <c r="R59" i="10"/>
  <c r="P60" i="10"/>
  <c r="Q60" i="10"/>
  <c r="R60" i="10"/>
  <c r="P61" i="10"/>
  <c r="Q61" i="10"/>
  <c r="R61" i="10"/>
  <c r="P62" i="10"/>
  <c r="Q62" i="10"/>
  <c r="R62" i="10"/>
  <c r="P63" i="10"/>
  <c r="Q63" i="10"/>
  <c r="R63" i="10"/>
  <c r="P64" i="10"/>
  <c r="Q64" i="10"/>
  <c r="R64" i="10"/>
  <c r="R42" i="10"/>
  <c r="Q42" i="10"/>
  <c r="P42" i="10"/>
  <c r="P40" i="10"/>
  <c r="BB38" i="10"/>
  <c r="BA38" i="10"/>
  <c r="AZ38" i="10"/>
  <c r="AY38" i="10"/>
  <c r="AX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K38" i="10"/>
  <c r="J38" i="10"/>
  <c r="I38" i="10"/>
  <c r="H38" i="10"/>
  <c r="G38" i="10"/>
  <c r="F38" i="10"/>
  <c r="E38" i="10"/>
  <c r="D38" i="10"/>
  <c r="C38" i="10"/>
  <c r="V5" i="10"/>
  <c r="W5" i="10"/>
  <c r="X5" i="10"/>
  <c r="V6" i="10"/>
  <c r="W6" i="10"/>
  <c r="X6" i="10"/>
  <c r="V7" i="10"/>
  <c r="W7" i="10"/>
  <c r="X7" i="10"/>
  <c r="V8" i="10"/>
  <c r="W8" i="10"/>
  <c r="X8" i="10"/>
  <c r="V9" i="10"/>
  <c r="W9" i="10"/>
  <c r="X9" i="10"/>
  <c r="V11" i="10"/>
  <c r="W11" i="10"/>
  <c r="X11" i="10"/>
  <c r="V12" i="10"/>
  <c r="W12" i="10"/>
  <c r="X12" i="10"/>
  <c r="V13" i="10"/>
  <c r="W13" i="10"/>
  <c r="X13" i="10"/>
  <c r="V15" i="10"/>
  <c r="W15" i="10"/>
  <c r="X15" i="10"/>
  <c r="V16" i="10"/>
  <c r="W16" i="10"/>
  <c r="X16" i="10"/>
  <c r="V17" i="10"/>
  <c r="W17" i="10"/>
  <c r="X17" i="10"/>
  <c r="V18" i="10"/>
  <c r="W18" i="10"/>
  <c r="X18" i="10"/>
  <c r="V19" i="10"/>
  <c r="W19" i="10"/>
  <c r="X19" i="10"/>
  <c r="V20" i="10"/>
  <c r="W20" i="10"/>
  <c r="X20" i="10"/>
  <c r="V21" i="10"/>
  <c r="W21" i="10"/>
  <c r="X21" i="10"/>
  <c r="V22" i="10"/>
  <c r="W22" i="10"/>
  <c r="X22" i="10"/>
  <c r="V23" i="10"/>
  <c r="W23" i="10"/>
  <c r="X23" i="10"/>
  <c r="V24" i="10"/>
  <c r="W24" i="10"/>
  <c r="X24" i="10"/>
  <c r="V25" i="10"/>
  <c r="W25" i="10"/>
  <c r="X25" i="10"/>
  <c r="V26" i="10"/>
  <c r="W26" i="10"/>
  <c r="X26" i="10"/>
  <c r="V27" i="10"/>
  <c r="W27" i="10"/>
  <c r="X27" i="10"/>
  <c r="V28" i="10"/>
  <c r="W28" i="10"/>
  <c r="X28" i="10"/>
  <c r="V29" i="10"/>
  <c r="W29" i="10"/>
  <c r="X29" i="10"/>
  <c r="V30" i="10"/>
  <c r="W30" i="10"/>
  <c r="X30" i="10"/>
  <c r="V31" i="10"/>
  <c r="W31" i="10"/>
  <c r="X31" i="10"/>
  <c r="V32" i="10"/>
  <c r="W32" i="10"/>
  <c r="X32" i="10"/>
  <c r="V33" i="10"/>
  <c r="W33" i="10"/>
  <c r="X33" i="10"/>
  <c r="V34" i="10"/>
  <c r="W34" i="10"/>
  <c r="X34" i="10"/>
  <c r="V35" i="10"/>
  <c r="W35" i="10"/>
  <c r="X35" i="10"/>
  <c r="V36" i="10"/>
  <c r="W36" i="10"/>
  <c r="X36" i="10"/>
  <c r="V37" i="10"/>
  <c r="W37" i="10"/>
  <c r="X37" i="10"/>
  <c r="V39" i="10"/>
  <c r="W39" i="10"/>
  <c r="X39" i="10"/>
  <c r="V40" i="10"/>
  <c r="W40" i="10"/>
  <c r="X40" i="10"/>
  <c r="X4" i="10"/>
  <c r="W4" i="10"/>
  <c r="V4" i="10"/>
  <c r="P5" i="10"/>
  <c r="Q5" i="10"/>
  <c r="R5" i="10"/>
  <c r="P6" i="10"/>
  <c r="Q6" i="10"/>
  <c r="R6" i="10"/>
  <c r="P7" i="10"/>
  <c r="Q7" i="10"/>
  <c r="R7" i="10"/>
  <c r="P8" i="10"/>
  <c r="Q8" i="10"/>
  <c r="R8" i="10"/>
  <c r="P9" i="10"/>
  <c r="Q9" i="10"/>
  <c r="R9" i="10"/>
  <c r="P11" i="10"/>
  <c r="Q11" i="10"/>
  <c r="R11" i="10"/>
  <c r="P12" i="10"/>
  <c r="Q12" i="10"/>
  <c r="R12" i="10"/>
  <c r="P13" i="10"/>
  <c r="Q13" i="10"/>
  <c r="R13" i="10"/>
  <c r="P15" i="10"/>
  <c r="Q15" i="10"/>
  <c r="R15" i="10"/>
  <c r="P16" i="10"/>
  <c r="Q16" i="10"/>
  <c r="R16" i="10"/>
  <c r="P17" i="10"/>
  <c r="Q17" i="10"/>
  <c r="R17" i="10"/>
  <c r="P18" i="10"/>
  <c r="Q18" i="10"/>
  <c r="R18" i="10"/>
  <c r="P19" i="10"/>
  <c r="Q19" i="10"/>
  <c r="R19" i="10"/>
  <c r="P20" i="10"/>
  <c r="Q20" i="10"/>
  <c r="R20" i="10"/>
  <c r="P21" i="10"/>
  <c r="Q21" i="10"/>
  <c r="R21" i="10"/>
  <c r="P22" i="10"/>
  <c r="Q22" i="10"/>
  <c r="R22" i="10"/>
  <c r="P23" i="10"/>
  <c r="Q23" i="10"/>
  <c r="R23" i="10"/>
  <c r="P24" i="10"/>
  <c r="Q24" i="10"/>
  <c r="R24" i="10"/>
  <c r="P25" i="10"/>
  <c r="Q25" i="10"/>
  <c r="R25" i="10"/>
  <c r="P26" i="10"/>
  <c r="Q26" i="10"/>
  <c r="R26" i="10"/>
  <c r="P27" i="10"/>
  <c r="Q27" i="10"/>
  <c r="R27" i="10"/>
  <c r="P28" i="10"/>
  <c r="Q28" i="10"/>
  <c r="R28" i="10"/>
  <c r="P29" i="10"/>
  <c r="Q29" i="10"/>
  <c r="R29" i="10"/>
  <c r="P30" i="10"/>
  <c r="Q30" i="10"/>
  <c r="R30" i="10"/>
  <c r="P31" i="10"/>
  <c r="Q31" i="10"/>
  <c r="R31" i="10"/>
  <c r="P32" i="10"/>
  <c r="Q32" i="10"/>
  <c r="R32" i="10"/>
  <c r="P33" i="10"/>
  <c r="Q33" i="10"/>
  <c r="R33" i="10"/>
  <c r="P34" i="10"/>
  <c r="Q34" i="10"/>
  <c r="R34" i="10"/>
  <c r="P35" i="10"/>
  <c r="Q35" i="10"/>
  <c r="R35" i="10"/>
  <c r="P36" i="10"/>
  <c r="Q36" i="10"/>
  <c r="R36" i="10"/>
  <c r="P37" i="10"/>
  <c r="Q37" i="10"/>
  <c r="R37" i="10"/>
  <c r="P39" i="10"/>
  <c r="Q39" i="10"/>
  <c r="R39" i="10"/>
  <c r="Q40" i="10"/>
  <c r="R40" i="10"/>
  <c r="R4" i="10"/>
  <c r="Q4" i="10"/>
  <c r="P4" i="10"/>
  <c r="R5" i="7"/>
  <c r="Q5" i="7"/>
  <c r="M5" i="7"/>
  <c r="Q6" i="2"/>
  <c r="R6" i="2"/>
  <c r="Q7" i="2"/>
  <c r="R7" i="2"/>
  <c r="Q8" i="2"/>
  <c r="R8" i="2"/>
  <c r="Q9" i="2"/>
  <c r="R9" i="2"/>
  <c r="Q10" i="2"/>
  <c r="R10" i="2"/>
  <c r="Q11" i="2"/>
  <c r="R11" i="2"/>
  <c r="Q12" i="2"/>
  <c r="R12" i="2"/>
  <c r="Q13" i="2"/>
  <c r="R13" i="2"/>
  <c r="Q14" i="2"/>
  <c r="R14" i="2"/>
  <c r="Q15" i="2"/>
  <c r="R15" i="2"/>
  <c r="Q16" i="2"/>
  <c r="R16" i="2"/>
  <c r="Q17" i="2"/>
  <c r="R17" i="2"/>
  <c r="Q18" i="2"/>
  <c r="R18" i="2"/>
  <c r="Q19" i="2"/>
  <c r="R19" i="2"/>
  <c r="Q20" i="2"/>
  <c r="R20" i="2"/>
  <c r="Q21" i="2"/>
  <c r="R21" i="2"/>
  <c r="Q22" i="2"/>
  <c r="R22" i="2"/>
  <c r="Q23" i="2"/>
  <c r="R23" i="2"/>
  <c r="Q24" i="2"/>
  <c r="R24" i="2"/>
  <c r="Q25" i="2"/>
  <c r="R25" i="2"/>
  <c r="Q26" i="2"/>
  <c r="R26" i="2"/>
  <c r="Q27" i="2"/>
  <c r="R27" i="2"/>
  <c r="Q28" i="2"/>
  <c r="R28" i="2"/>
  <c r="Q29" i="2"/>
  <c r="R29" i="2"/>
  <c r="Q30" i="2"/>
  <c r="R30" i="2"/>
  <c r="Q31" i="2"/>
  <c r="R31" i="2"/>
  <c r="Q32" i="2"/>
  <c r="R32" i="2"/>
  <c r="Q33" i="2"/>
  <c r="R33" i="2"/>
  <c r="Q34" i="2"/>
  <c r="R34" i="2"/>
  <c r="Q35" i="2"/>
  <c r="R35" i="2"/>
  <c r="Q36" i="2"/>
  <c r="R36" i="2"/>
  <c r="Q37" i="2"/>
  <c r="R37" i="2"/>
  <c r="Q38" i="2"/>
  <c r="R38" i="2"/>
  <c r="Q39" i="2"/>
  <c r="R39" i="2"/>
  <c r="Q40" i="2"/>
  <c r="R40" i="2"/>
  <c r="Q41" i="2"/>
  <c r="R41" i="2"/>
  <c r="Q42" i="2"/>
  <c r="R42" i="2"/>
  <c r="Q43" i="2"/>
  <c r="R43" i="2"/>
  <c r="Q44" i="2"/>
  <c r="R44" i="2"/>
  <c r="Q45" i="2"/>
  <c r="R45" i="2"/>
  <c r="Q46" i="2"/>
  <c r="R46" i="2"/>
  <c r="Q47" i="2"/>
  <c r="R47" i="2"/>
  <c r="Q48" i="2"/>
  <c r="R48" i="2"/>
  <c r="Q49" i="2"/>
  <c r="R49" i="2"/>
  <c r="Q50" i="2"/>
  <c r="R50" i="2"/>
  <c r="Q51" i="2"/>
  <c r="R51" i="2"/>
  <c r="Q52" i="2"/>
  <c r="R52" i="2"/>
  <c r="Q53" i="2"/>
  <c r="R53" i="2"/>
  <c r="Q54" i="2"/>
  <c r="R54" i="2"/>
  <c r="Q55" i="2"/>
  <c r="R55" i="2"/>
  <c r="Q56" i="2"/>
  <c r="R56" i="2"/>
  <c r="Q57" i="2"/>
  <c r="R57" i="2"/>
  <c r="Q58" i="2"/>
  <c r="R58" i="2"/>
  <c r="R5" i="2"/>
  <c r="Q5" i="2"/>
  <c r="M6" i="2"/>
  <c r="N6" i="2"/>
  <c r="M7" i="2"/>
  <c r="N7" i="2"/>
  <c r="M8" i="2"/>
  <c r="N8" i="2"/>
  <c r="M9" i="2"/>
  <c r="N9" i="2"/>
  <c r="M10" i="2"/>
  <c r="N10" i="2"/>
  <c r="M11" i="2"/>
  <c r="N11" i="2"/>
  <c r="M12" i="2"/>
  <c r="N12" i="2"/>
  <c r="M13" i="2"/>
  <c r="N13" i="2"/>
  <c r="M14" i="2"/>
  <c r="N14" i="2"/>
  <c r="M15" i="2"/>
  <c r="N15" i="2"/>
  <c r="M16" i="2"/>
  <c r="N16" i="2"/>
  <c r="M17" i="2"/>
  <c r="N17" i="2"/>
  <c r="M18" i="2"/>
  <c r="N18" i="2"/>
  <c r="M19" i="2"/>
  <c r="N19" i="2"/>
  <c r="M20" i="2"/>
  <c r="N20" i="2"/>
  <c r="M21" i="2"/>
  <c r="N21" i="2"/>
  <c r="M22" i="2"/>
  <c r="N22" i="2"/>
  <c r="M23" i="2"/>
  <c r="N23" i="2"/>
  <c r="M24" i="2"/>
  <c r="N24" i="2"/>
  <c r="M25" i="2"/>
  <c r="N25" i="2"/>
  <c r="M26" i="2"/>
  <c r="N26" i="2"/>
  <c r="M27" i="2"/>
  <c r="N27" i="2"/>
  <c r="M28" i="2"/>
  <c r="N28" i="2"/>
  <c r="M29" i="2"/>
  <c r="N29" i="2"/>
  <c r="M30" i="2"/>
  <c r="N30" i="2"/>
  <c r="M31" i="2"/>
  <c r="N31" i="2"/>
  <c r="M32" i="2"/>
  <c r="N32" i="2"/>
  <c r="M33" i="2"/>
  <c r="N33" i="2"/>
  <c r="M34" i="2"/>
  <c r="N34" i="2"/>
  <c r="M35" i="2"/>
  <c r="N35" i="2"/>
  <c r="M36" i="2"/>
  <c r="N36" i="2"/>
  <c r="M37" i="2"/>
  <c r="N37" i="2"/>
  <c r="M38" i="2"/>
  <c r="N38" i="2"/>
  <c r="M39" i="2"/>
  <c r="N39" i="2"/>
  <c r="M40" i="2"/>
  <c r="N40" i="2"/>
  <c r="M41" i="2"/>
  <c r="N41" i="2"/>
  <c r="M42" i="2"/>
  <c r="N42" i="2"/>
  <c r="M43" i="2"/>
  <c r="N43" i="2"/>
  <c r="M44" i="2"/>
  <c r="N44" i="2"/>
  <c r="M45" i="2"/>
  <c r="N45" i="2"/>
  <c r="M46" i="2"/>
  <c r="N46" i="2"/>
  <c r="M47" i="2"/>
  <c r="N47" i="2"/>
  <c r="M48" i="2"/>
  <c r="N48" i="2"/>
  <c r="M49" i="2"/>
  <c r="N49" i="2"/>
  <c r="M50" i="2"/>
  <c r="N50" i="2"/>
  <c r="M51" i="2"/>
  <c r="N51" i="2"/>
  <c r="M52" i="2"/>
  <c r="N52" i="2"/>
  <c r="M53" i="2"/>
  <c r="N53" i="2"/>
  <c r="M54" i="2"/>
  <c r="N54" i="2"/>
  <c r="M55" i="2"/>
  <c r="N55" i="2"/>
  <c r="M56" i="2"/>
  <c r="N56" i="2"/>
  <c r="M57" i="2"/>
  <c r="N57" i="2"/>
  <c r="M58" i="2"/>
  <c r="N58" i="2"/>
  <c r="M5" i="2"/>
  <c r="N5" i="2"/>
  <c r="A68" i="1"/>
  <c r="A67" i="1"/>
  <c r="A66" i="1"/>
  <c r="A65" i="1"/>
  <c r="A70" i="1"/>
  <c r="A69" i="1"/>
  <c r="A62" i="1"/>
  <c r="A61" i="1"/>
  <c r="A60" i="1"/>
  <c r="A59" i="1"/>
  <c r="A64" i="1"/>
  <c r="A63" i="1"/>
  <c r="BH38" i="10" l="1"/>
  <c r="BG38" i="10"/>
  <c r="AK60" i="2"/>
  <c r="AU106" i="10"/>
  <c r="AR106" i="10"/>
  <c r="AI60" i="2"/>
  <c r="D12" i="10" l="1"/>
  <c r="S7" i="3" l="1"/>
  <c r="S20" i="3"/>
  <c r="S21" i="3"/>
  <c r="S22" i="3"/>
  <c r="S23" i="3"/>
  <c r="S24" i="3"/>
  <c r="S25" i="3"/>
  <c r="S26" i="3"/>
  <c r="S27" i="3"/>
  <c r="S28" i="3"/>
  <c r="S29" i="3"/>
  <c r="S30" i="3"/>
  <c r="S31" i="3"/>
  <c r="S32" i="3"/>
  <c r="S6" i="3"/>
  <c r="A80" i="1"/>
  <c r="A79" i="1"/>
  <c r="A78" i="1"/>
  <c r="A77" i="1"/>
  <c r="A76" i="1"/>
  <c r="A75" i="1"/>
  <c r="A74" i="1"/>
  <c r="A73" i="1"/>
  <c r="A84" i="1"/>
  <c r="A83" i="1"/>
  <c r="A82" i="1"/>
  <c r="A81" i="1"/>
  <c r="A71" i="1"/>
  <c r="G25" i="10"/>
  <c r="I64" i="10" l="1"/>
  <c r="C65" i="10"/>
  <c r="C66" i="10" s="1"/>
  <c r="X105" i="10"/>
  <c r="W105" i="10"/>
  <c r="V105" i="10"/>
  <c r="R105" i="10"/>
  <c r="Q105" i="10"/>
  <c r="P105" i="10"/>
  <c r="AL64" i="10"/>
  <c r="F65" i="10"/>
  <c r="F66" i="10" s="1"/>
  <c r="AM65" i="10"/>
  <c r="AV4" i="10" l="1"/>
  <c r="AV41" i="10" s="1"/>
  <c r="AS4" i="10"/>
  <c r="BG65" i="10"/>
  <c r="AV67" i="10" l="1"/>
  <c r="AV106" i="10" s="1"/>
  <c r="AS67" i="10"/>
  <c r="AS106" i="10" s="1"/>
  <c r="AS41" i="10"/>
  <c r="BA44" i="10"/>
  <c r="AX44" i="10"/>
  <c r="AQ44" i="10"/>
  <c r="AP44" i="10"/>
  <c r="AO44" i="10"/>
  <c r="AN44" i="10"/>
  <c r="AM44" i="10"/>
  <c r="AL44" i="10"/>
  <c r="AK44" i="10"/>
  <c r="AH44" i="10"/>
  <c r="AG44" i="10"/>
  <c r="AF44" i="10"/>
  <c r="AE44" i="10"/>
  <c r="AD44" i="10"/>
  <c r="AC44" i="10"/>
  <c r="AB44" i="10"/>
  <c r="AA44" i="10"/>
  <c r="Z44" i="10"/>
  <c r="Y44" i="10"/>
  <c r="U44" i="10"/>
  <c r="T44" i="10"/>
  <c r="S44" i="10"/>
  <c r="O44" i="10"/>
  <c r="N44" i="10"/>
  <c r="M44" i="10"/>
  <c r="L44" i="10"/>
  <c r="K44" i="10"/>
  <c r="J44" i="10"/>
  <c r="I44" i="10"/>
  <c r="BB33" i="10"/>
  <c r="BA33" i="10"/>
  <c r="AZ33" i="10"/>
  <c r="AY33" i="10"/>
  <c r="AX33" i="10"/>
  <c r="AQ33" i="10"/>
  <c r="AP33" i="10"/>
  <c r="AO33" i="10"/>
  <c r="AN33" i="10"/>
  <c r="AM33" i="10"/>
  <c r="AL33" i="10"/>
  <c r="AK33" i="10"/>
  <c r="AH33" i="10"/>
  <c r="AG33" i="10"/>
  <c r="AF33" i="10"/>
  <c r="AE33" i="10"/>
  <c r="AD33" i="10"/>
  <c r="AC33" i="10"/>
  <c r="AB33" i="10"/>
  <c r="AA33" i="10"/>
  <c r="Z33" i="10"/>
  <c r="Y33" i="10"/>
  <c r="U33" i="10"/>
  <c r="T33" i="10"/>
  <c r="S33" i="10"/>
  <c r="O33" i="10"/>
  <c r="N33" i="10"/>
  <c r="M33" i="10"/>
  <c r="L33" i="10"/>
  <c r="K33" i="10"/>
  <c r="J33" i="10"/>
  <c r="I33" i="10"/>
  <c r="H33" i="10"/>
  <c r="G33" i="10"/>
  <c r="F33" i="10"/>
  <c r="F98" i="10" s="1"/>
  <c r="E33" i="10"/>
  <c r="D33" i="10"/>
  <c r="C33" i="10"/>
  <c r="BB39" i="10"/>
  <c r="BA39" i="10"/>
  <c r="AX39" i="10"/>
  <c r="AO39" i="10"/>
  <c r="AN39" i="10"/>
  <c r="AM39" i="10"/>
  <c r="AL39" i="10"/>
  <c r="AK39" i="10"/>
  <c r="AJ39" i="10"/>
  <c r="AI39" i="10"/>
  <c r="AH39" i="10"/>
  <c r="AG39" i="10"/>
  <c r="AF39" i="10"/>
  <c r="AE39" i="10"/>
  <c r="AD39" i="10"/>
  <c r="AC39" i="10"/>
  <c r="AB39" i="10"/>
  <c r="AA39" i="10"/>
  <c r="Z39" i="10"/>
  <c r="Y39" i="10"/>
  <c r="U39" i="10"/>
  <c r="T39" i="10"/>
  <c r="S39" i="10"/>
  <c r="O39" i="10"/>
  <c r="N39" i="10"/>
  <c r="M39" i="10"/>
  <c r="L39" i="10"/>
  <c r="K39" i="10"/>
  <c r="J39" i="10"/>
  <c r="I39" i="10"/>
  <c r="H39" i="10"/>
  <c r="G39" i="10"/>
  <c r="F39" i="10"/>
  <c r="F103" i="10" s="1"/>
  <c r="E39" i="10"/>
  <c r="D39" i="10"/>
  <c r="C39" i="10"/>
  <c r="BB31" i="10"/>
  <c r="BA31" i="10"/>
  <c r="AZ31" i="10"/>
  <c r="AY31" i="10"/>
  <c r="AX31" i="10"/>
  <c r="AQ31" i="10"/>
  <c r="AP31" i="10"/>
  <c r="AO31" i="10"/>
  <c r="AN31" i="10"/>
  <c r="AM31" i="10"/>
  <c r="AL31" i="10"/>
  <c r="AK31" i="10"/>
  <c r="AJ31" i="10"/>
  <c r="AI31" i="10"/>
  <c r="AH31" i="10"/>
  <c r="AG31" i="10"/>
  <c r="AF31" i="10"/>
  <c r="AE31" i="10"/>
  <c r="AD31" i="10"/>
  <c r="AC31" i="10"/>
  <c r="AB31" i="10"/>
  <c r="AA31" i="10"/>
  <c r="Z31" i="10"/>
  <c r="Y31" i="10"/>
  <c r="U31" i="10"/>
  <c r="T31" i="10"/>
  <c r="S31" i="10"/>
  <c r="O31" i="10"/>
  <c r="N31" i="10"/>
  <c r="M31" i="10"/>
  <c r="L31" i="10"/>
  <c r="I31" i="10"/>
  <c r="H31" i="10"/>
  <c r="G31" i="10"/>
  <c r="F31" i="10"/>
  <c r="F96" i="10" s="1"/>
  <c r="E31" i="10"/>
  <c r="D31" i="10"/>
  <c r="C31" i="10"/>
  <c r="BG44" i="10" l="1"/>
  <c r="BG39" i="10"/>
  <c r="BG33" i="10"/>
  <c r="BG31" i="10"/>
  <c r="BB6" i="10"/>
  <c r="BA6" i="10"/>
  <c r="AX6" i="10"/>
  <c r="AO6" i="10"/>
  <c r="AN6" i="10"/>
  <c r="AM6" i="10"/>
  <c r="AL6" i="10"/>
  <c r="AK6" i="10"/>
  <c r="AH6" i="10"/>
  <c r="AG6" i="10"/>
  <c r="AF6" i="10"/>
  <c r="AE6" i="10"/>
  <c r="AD6" i="10"/>
  <c r="AC6" i="10"/>
  <c r="AB6" i="10"/>
  <c r="AA6" i="10"/>
  <c r="Z6" i="10"/>
  <c r="Y6" i="10"/>
  <c r="U6" i="10"/>
  <c r="T6" i="10"/>
  <c r="S6" i="10"/>
  <c r="O6" i="10"/>
  <c r="N6" i="10"/>
  <c r="M6" i="10"/>
  <c r="L6" i="10"/>
  <c r="K6" i="10"/>
  <c r="J6" i="10"/>
  <c r="I6" i="10"/>
  <c r="H6" i="10"/>
  <c r="G6" i="10"/>
  <c r="F6" i="10"/>
  <c r="E6" i="10"/>
  <c r="D6" i="10"/>
  <c r="C6" i="10"/>
  <c r="BB37" i="10"/>
  <c r="BA37" i="10"/>
  <c r="AX37" i="10"/>
  <c r="AO37" i="10"/>
  <c r="AN37" i="10"/>
  <c r="AM37" i="10"/>
  <c r="AL37" i="10"/>
  <c r="AK37" i="10"/>
  <c r="AJ37" i="10"/>
  <c r="AI37" i="10"/>
  <c r="AH37" i="10"/>
  <c r="AG37" i="10"/>
  <c r="AF37" i="10"/>
  <c r="AE37" i="10"/>
  <c r="AD37" i="10"/>
  <c r="AC37" i="10"/>
  <c r="AB37" i="10"/>
  <c r="AA37" i="10"/>
  <c r="Z37" i="10"/>
  <c r="Y37" i="10"/>
  <c r="U37" i="10"/>
  <c r="T37" i="10"/>
  <c r="S37" i="10"/>
  <c r="O37" i="10"/>
  <c r="N37" i="10"/>
  <c r="M37" i="10"/>
  <c r="L37" i="10"/>
  <c r="K37" i="10"/>
  <c r="J37" i="10"/>
  <c r="I37" i="10"/>
  <c r="H37" i="10"/>
  <c r="G37" i="10"/>
  <c r="F37" i="10"/>
  <c r="F102" i="10" s="1"/>
  <c r="E37" i="10"/>
  <c r="D37" i="10"/>
  <c r="C37" i="10"/>
  <c r="BB35" i="10"/>
  <c r="BA35" i="10"/>
  <c r="AX35" i="10"/>
  <c r="AO35" i="10"/>
  <c r="AN35" i="10"/>
  <c r="AM35" i="10"/>
  <c r="AL35" i="10"/>
  <c r="AK35" i="10"/>
  <c r="AJ35" i="10"/>
  <c r="AI35" i="10"/>
  <c r="AH35" i="10"/>
  <c r="AG35" i="10"/>
  <c r="AF35" i="10"/>
  <c r="AE35" i="10"/>
  <c r="AD35" i="10"/>
  <c r="AC35" i="10"/>
  <c r="AB35" i="10"/>
  <c r="AA35" i="10"/>
  <c r="Z35" i="10"/>
  <c r="Y35" i="10"/>
  <c r="U35" i="10"/>
  <c r="T35" i="10"/>
  <c r="S35" i="10"/>
  <c r="O35" i="10"/>
  <c r="N35" i="10"/>
  <c r="M35" i="10"/>
  <c r="L35" i="10"/>
  <c r="K35" i="10"/>
  <c r="J35" i="10"/>
  <c r="I35" i="10"/>
  <c r="H35" i="10"/>
  <c r="G35" i="10"/>
  <c r="F35" i="10"/>
  <c r="F100" i="10" s="1"/>
  <c r="E35" i="10"/>
  <c r="D35" i="10"/>
  <c r="C35" i="10"/>
  <c r="AI63" i="10"/>
  <c r="BA64" i="10"/>
  <c r="AZ64" i="10"/>
  <c r="AY64" i="10"/>
  <c r="AX64" i="10"/>
  <c r="AQ64" i="10"/>
  <c r="AP64" i="10"/>
  <c r="AO64" i="10"/>
  <c r="AN64" i="10"/>
  <c r="AM64" i="10"/>
  <c r="AK64" i="10"/>
  <c r="AJ64" i="10"/>
  <c r="AI64" i="10"/>
  <c r="AH64" i="10"/>
  <c r="AG64" i="10"/>
  <c r="AF64" i="10"/>
  <c r="AE64" i="10"/>
  <c r="AD64" i="10"/>
  <c r="AC64" i="10"/>
  <c r="AB64" i="10"/>
  <c r="AA64" i="10"/>
  <c r="Z64" i="10"/>
  <c r="Y64" i="10"/>
  <c r="U64" i="10"/>
  <c r="T64" i="10"/>
  <c r="S64" i="10"/>
  <c r="O64" i="10"/>
  <c r="N64" i="10"/>
  <c r="M64" i="10"/>
  <c r="L64" i="10"/>
  <c r="K64" i="10"/>
  <c r="J64" i="10"/>
  <c r="BA63" i="10"/>
  <c r="AX63" i="10"/>
  <c r="AO63" i="10"/>
  <c r="AN63" i="10"/>
  <c r="AM63" i="10"/>
  <c r="AL63" i="10"/>
  <c r="AK63" i="10"/>
  <c r="AJ63" i="10"/>
  <c r="AH63" i="10"/>
  <c r="AG63" i="10"/>
  <c r="AF63" i="10"/>
  <c r="AE63" i="10"/>
  <c r="AD63" i="10"/>
  <c r="AC63" i="10"/>
  <c r="AB63" i="10"/>
  <c r="AA63" i="10"/>
  <c r="Z63" i="10"/>
  <c r="Y63" i="10"/>
  <c r="U63" i="10"/>
  <c r="T63" i="10"/>
  <c r="S63" i="10"/>
  <c r="O63" i="10"/>
  <c r="N63" i="10"/>
  <c r="M63" i="10"/>
  <c r="L63" i="10"/>
  <c r="K63" i="10"/>
  <c r="J63" i="10"/>
  <c r="I63" i="10"/>
  <c r="BA62" i="10"/>
  <c r="AX62" i="10"/>
  <c r="AO62" i="10"/>
  <c r="AN62" i="10"/>
  <c r="AM62" i="10"/>
  <c r="AL62" i="10"/>
  <c r="AK62" i="10"/>
  <c r="AJ62" i="10"/>
  <c r="AI62" i="10"/>
  <c r="AH62" i="10"/>
  <c r="AG62" i="10"/>
  <c r="AF62" i="10"/>
  <c r="AE62" i="10"/>
  <c r="AD62" i="10"/>
  <c r="AC62" i="10"/>
  <c r="AB62" i="10"/>
  <c r="AA62" i="10"/>
  <c r="Z62" i="10"/>
  <c r="Y62" i="10"/>
  <c r="U62" i="10"/>
  <c r="T62" i="10"/>
  <c r="S62" i="10"/>
  <c r="O62" i="10"/>
  <c r="N62" i="10"/>
  <c r="L62" i="10"/>
  <c r="K62" i="10"/>
  <c r="J62" i="10"/>
  <c r="I62" i="10"/>
  <c r="BA57" i="10"/>
  <c r="AX57" i="10"/>
  <c r="AO57" i="10"/>
  <c r="AN57" i="10"/>
  <c r="AM57" i="10"/>
  <c r="AL57" i="10"/>
  <c r="AK57" i="10"/>
  <c r="AJ57" i="10"/>
  <c r="AI57" i="10"/>
  <c r="AH57" i="10"/>
  <c r="AG57" i="10"/>
  <c r="AF57" i="10"/>
  <c r="AE57" i="10"/>
  <c r="AD57" i="10"/>
  <c r="AC57" i="10"/>
  <c r="AB57" i="10"/>
  <c r="AA57" i="10"/>
  <c r="Z57" i="10"/>
  <c r="Y57" i="10"/>
  <c r="U57" i="10"/>
  <c r="T57" i="10"/>
  <c r="S57" i="10"/>
  <c r="O57" i="10"/>
  <c r="N57" i="10"/>
  <c r="M57" i="10"/>
  <c r="L57" i="10"/>
  <c r="K57" i="10"/>
  <c r="J57" i="10"/>
  <c r="I57" i="10"/>
  <c r="BB16" i="10"/>
  <c r="BA16" i="10"/>
  <c r="AZ16" i="10"/>
  <c r="AY16" i="10"/>
  <c r="AX16" i="10"/>
  <c r="AO16" i="10"/>
  <c r="AN16" i="10"/>
  <c r="AM16" i="10"/>
  <c r="AL16" i="10"/>
  <c r="AK16" i="10"/>
  <c r="AJ16" i="10"/>
  <c r="AI16" i="10"/>
  <c r="AH16" i="10"/>
  <c r="AG16" i="10"/>
  <c r="AF16" i="10"/>
  <c r="AE16" i="10"/>
  <c r="AD16" i="10"/>
  <c r="AC16" i="10"/>
  <c r="AB16" i="10"/>
  <c r="AA16" i="10"/>
  <c r="Z16" i="10"/>
  <c r="Y16" i="10"/>
  <c r="U16" i="10"/>
  <c r="T16" i="10"/>
  <c r="S16" i="10"/>
  <c r="O16" i="10"/>
  <c r="N16" i="10"/>
  <c r="M16" i="10"/>
  <c r="L16" i="10"/>
  <c r="I16" i="10"/>
  <c r="H16" i="10"/>
  <c r="G16" i="10"/>
  <c r="F16" i="10"/>
  <c r="E16" i="10"/>
  <c r="D16" i="10"/>
  <c r="C16" i="10"/>
  <c r="BB40" i="10"/>
  <c r="BB105" i="10" s="1"/>
  <c r="BA40" i="10"/>
  <c r="BA105" i="10" s="1"/>
  <c r="AX40" i="10"/>
  <c r="AX105" i="10" s="1"/>
  <c r="AO40" i="10"/>
  <c r="AO105" i="10" s="1"/>
  <c r="AN40" i="10"/>
  <c r="AN105" i="10" s="1"/>
  <c r="AM40" i="10"/>
  <c r="AM105" i="10" s="1"/>
  <c r="AL40" i="10"/>
  <c r="AL105" i="10" s="1"/>
  <c r="AK40" i="10"/>
  <c r="AK105" i="10" s="1"/>
  <c r="AJ40" i="10"/>
  <c r="AJ105" i="10" s="1"/>
  <c r="AI40" i="10"/>
  <c r="AI105" i="10" s="1"/>
  <c r="AH40" i="10"/>
  <c r="AH105" i="10" s="1"/>
  <c r="AG40" i="10"/>
  <c r="AG105" i="10" s="1"/>
  <c r="AF40" i="10"/>
  <c r="AF105" i="10" s="1"/>
  <c r="AE40" i="10"/>
  <c r="AE105" i="10" s="1"/>
  <c r="AD40" i="10"/>
  <c r="AD105" i="10" s="1"/>
  <c r="AC40" i="10"/>
  <c r="AC105" i="10" s="1"/>
  <c r="AB40" i="10"/>
  <c r="AB105" i="10" s="1"/>
  <c r="AA40" i="10"/>
  <c r="AA105" i="10" s="1"/>
  <c r="Z40" i="10"/>
  <c r="Z105" i="10" s="1"/>
  <c r="Y40" i="10"/>
  <c r="Y105" i="10" s="1"/>
  <c r="U40" i="10"/>
  <c r="U105" i="10" s="1"/>
  <c r="T40" i="10"/>
  <c r="T105" i="10" s="1"/>
  <c r="S40" i="10"/>
  <c r="S105" i="10" s="1"/>
  <c r="O40" i="10"/>
  <c r="O105" i="10" s="1"/>
  <c r="N40" i="10"/>
  <c r="N105" i="10" s="1"/>
  <c r="M40" i="10"/>
  <c r="M105" i="10" s="1"/>
  <c r="L40" i="10"/>
  <c r="L105" i="10" s="1"/>
  <c r="I40" i="10"/>
  <c r="I105" i="10" s="1"/>
  <c r="H40" i="10"/>
  <c r="H105" i="10" s="1"/>
  <c r="G40" i="10"/>
  <c r="G105" i="10" s="1"/>
  <c r="F40" i="10"/>
  <c r="E40" i="10"/>
  <c r="D40" i="10"/>
  <c r="D105" i="10" s="1"/>
  <c r="C40" i="10"/>
  <c r="BB36" i="10"/>
  <c r="BA36" i="10"/>
  <c r="AX36" i="10"/>
  <c r="AO36" i="10"/>
  <c r="AN36" i="10"/>
  <c r="AM36" i="10"/>
  <c r="AL36" i="10"/>
  <c r="AK36" i="10"/>
  <c r="AJ36" i="10"/>
  <c r="AI36" i="10"/>
  <c r="AH36" i="10"/>
  <c r="AG36" i="10"/>
  <c r="AF36" i="10"/>
  <c r="AE36" i="10"/>
  <c r="AD36" i="10"/>
  <c r="AC36" i="10"/>
  <c r="AB36" i="10"/>
  <c r="AA36" i="10"/>
  <c r="Z36" i="10"/>
  <c r="Y36" i="10"/>
  <c r="U36" i="10"/>
  <c r="T36" i="10"/>
  <c r="S36" i="10"/>
  <c r="O36" i="10"/>
  <c r="N36" i="10"/>
  <c r="M36" i="10"/>
  <c r="L36" i="10"/>
  <c r="K36" i="10"/>
  <c r="J36" i="10"/>
  <c r="I36" i="10"/>
  <c r="H36" i="10"/>
  <c r="G36" i="10"/>
  <c r="F36" i="10"/>
  <c r="F101" i="10" s="1"/>
  <c r="E36" i="10"/>
  <c r="D36" i="10"/>
  <c r="C36" i="10"/>
  <c r="BB34" i="10"/>
  <c r="BA34" i="10"/>
  <c r="AZ34" i="10"/>
  <c r="AY34" i="10"/>
  <c r="AX34" i="10"/>
  <c r="AQ34" i="10"/>
  <c r="AP34" i="10"/>
  <c r="AO34" i="10"/>
  <c r="AN34" i="10"/>
  <c r="AM34" i="10"/>
  <c r="AL34" i="10"/>
  <c r="AK34" i="10"/>
  <c r="AJ34" i="10"/>
  <c r="AI34" i="10"/>
  <c r="AH34" i="10"/>
  <c r="AG34" i="10"/>
  <c r="AF34" i="10"/>
  <c r="AE34" i="10"/>
  <c r="AD34" i="10"/>
  <c r="AC34" i="10"/>
  <c r="AB34" i="10"/>
  <c r="AA34" i="10"/>
  <c r="Z34" i="10"/>
  <c r="Y34" i="10"/>
  <c r="U34" i="10"/>
  <c r="T34" i="10"/>
  <c r="S34" i="10"/>
  <c r="O34" i="10"/>
  <c r="N34" i="10"/>
  <c r="M34" i="10"/>
  <c r="L34" i="10"/>
  <c r="I34" i="10"/>
  <c r="H34" i="10"/>
  <c r="G34" i="10"/>
  <c r="F34" i="10"/>
  <c r="F99" i="10" s="1"/>
  <c r="C34" i="10"/>
  <c r="AL61" i="10"/>
  <c r="AL98" i="10" s="1"/>
  <c r="AL60" i="10"/>
  <c r="AL59" i="10"/>
  <c r="AL58" i="10"/>
  <c r="AL56" i="10"/>
  <c r="AL55" i="10"/>
  <c r="AL54" i="10"/>
  <c r="AL53" i="10"/>
  <c r="AL52" i="10"/>
  <c r="AL51" i="10"/>
  <c r="AL50" i="10"/>
  <c r="AL49" i="10"/>
  <c r="AL77" i="10" s="1"/>
  <c r="AL48" i="10"/>
  <c r="AL47" i="10"/>
  <c r="AL46" i="10"/>
  <c r="AL45" i="10"/>
  <c r="AL43" i="10"/>
  <c r="AL42" i="10"/>
  <c r="BB24" i="10"/>
  <c r="BA24" i="10"/>
  <c r="AY24" i="10"/>
  <c r="AX24" i="10"/>
  <c r="AO24" i="10"/>
  <c r="AN24" i="10"/>
  <c r="AM24" i="10"/>
  <c r="AL24" i="10"/>
  <c r="AK24" i="10"/>
  <c r="AJ24" i="10"/>
  <c r="AI24" i="10"/>
  <c r="AH24" i="10"/>
  <c r="AG24" i="10"/>
  <c r="AF24" i="10"/>
  <c r="AE24" i="10"/>
  <c r="AD24" i="10"/>
  <c r="AC24" i="10"/>
  <c r="AA24" i="10"/>
  <c r="Z24" i="10"/>
  <c r="Y24" i="10"/>
  <c r="U24" i="10"/>
  <c r="T24" i="10"/>
  <c r="S24" i="10"/>
  <c r="O24" i="10"/>
  <c r="N24" i="10"/>
  <c r="M24" i="10"/>
  <c r="L24" i="10"/>
  <c r="K24" i="10"/>
  <c r="J24" i="10"/>
  <c r="I24" i="10"/>
  <c r="H24" i="10"/>
  <c r="H88" i="10" s="1"/>
  <c r="G24" i="10"/>
  <c r="G88" i="10" s="1"/>
  <c r="F24" i="10"/>
  <c r="F88" i="10" s="1"/>
  <c r="E24" i="10"/>
  <c r="D24" i="10"/>
  <c r="D88" i="10" s="1"/>
  <c r="C24" i="10"/>
  <c r="BA58" i="10"/>
  <c r="AZ58" i="10"/>
  <c r="AY58" i="10"/>
  <c r="AX58" i="10"/>
  <c r="AQ58" i="10"/>
  <c r="AP58" i="10"/>
  <c r="AO58" i="10"/>
  <c r="AN58" i="10"/>
  <c r="AM58" i="10"/>
  <c r="AK58" i="10"/>
  <c r="AJ58" i="10"/>
  <c r="AI58" i="10"/>
  <c r="AH58" i="10"/>
  <c r="AG58" i="10"/>
  <c r="AF58" i="10"/>
  <c r="AE58" i="10"/>
  <c r="AD58" i="10"/>
  <c r="AC58" i="10"/>
  <c r="AA58" i="10"/>
  <c r="Z58" i="10"/>
  <c r="Y58" i="10"/>
  <c r="U58" i="10"/>
  <c r="T58" i="10"/>
  <c r="S58" i="10"/>
  <c r="O58" i="10"/>
  <c r="N58" i="10"/>
  <c r="M58" i="10"/>
  <c r="L58" i="10"/>
  <c r="K58" i="10"/>
  <c r="J58" i="10"/>
  <c r="I58" i="10"/>
  <c r="BB9" i="10"/>
  <c r="BA9" i="10"/>
  <c r="AZ9" i="10"/>
  <c r="AY9" i="10"/>
  <c r="AX9" i="10"/>
  <c r="AQ9" i="10"/>
  <c r="AP9" i="10"/>
  <c r="AO9" i="10"/>
  <c r="AN9" i="10"/>
  <c r="AM9" i="10"/>
  <c r="AL9" i="10"/>
  <c r="AK9" i="10"/>
  <c r="AH9" i="10"/>
  <c r="AG9" i="10"/>
  <c r="AF9" i="10"/>
  <c r="AE9" i="10"/>
  <c r="AD9" i="10"/>
  <c r="AC9" i="10"/>
  <c r="AA9" i="10"/>
  <c r="Z9" i="10"/>
  <c r="Y9" i="10"/>
  <c r="U9" i="10"/>
  <c r="T9" i="10"/>
  <c r="S9" i="10"/>
  <c r="O9" i="10"/>
  <c r="N9" i="10"/>
  <c r="M9" i="10"/>
  <c r="L9" i="10"/>
  <c r="K9" i="10"/>
  <c r="J9" i="10"/>
  <c r="I9" i="10"/>
  <c r="H9" i="10"/>
  <c r="G9" i="10"/>
  <c r="F9" i="10"/>
  <c r="E9" i="10"/>
  <c r="D9" i="10"/>
  <c r="C9" i="10"/>
  <c r="BB26" i="10"/>
  <c r="BA26" i="10"/>
  <c r="AZ26" i="10"/>
  <c r="AY26" i="10"/>
  <c r="AX26" i="10"/>
  <c r="AQ26" i="10"/>
  <c r="AP26" i="10"/>
  <c r="AO26" i="10"/>
  <c r="AN26" i="10"/>
  <c r="AM26" i="10"/>
  <c r="AL26" i="10"/>
  <c r="AK26" i="10"/>
  <c r="AJ26" i="10"/>
  <c r="AI26" i="10"/>
  <c r="AH26" i="10"/>
  <c r="AG26" i="10"/>
  <c r="AF26" i="10"/>
  <c r="AE26" i="10"/>
  <c r="AD26" i="10"/>
  <c r="AC26" i="10"/>
  <c r="AA26" i="10"/>
  <c r="Z26" i="10"/>
  <c r="Y26" i="10"/>
  <c r="U26" i="10"/>
  <c r="T26" i="10"/>
  <c r="S26" i="10"/>
  <c r="O26" i="10"/>
  <c r="N26" i="10"/>
  <c r="M26" i="10"/>
  <c r="L26" i="10"/>
  <c r="K26" i="10"/>
  <c r="J26" i="10"/>
  <c r="I26" i="10"/>
  <c r="H26" i="10"/>
  <c r="G26" i="10"/>
  <c r="F26" i="10"/>
  <c r="E26" i="10"/>
  <c r="D26" i="10"/>
  <c r="C26" i="10"/>
  <c r="BB25" i="10"/>
  <c r="BA25" i="10"/>
  <c r="AZ25" i="10"/>
  <c r="AY25" i="10"/>
  <c r="AX25" i="10"/>
  <c r="AQ25" i="10"/>
  <c r="AP25" i="10"/>
  <c r="AO25" i="10"/>
  <c r="AN25" i="10"/>
  <c r="AM25" i="10"/>
  <c r="AL25" i="10"/>
  <c r="AK25" i="10"/>
  <c r="AJ25" i="10"/>
  <c r="AI25" i="10"/>
  <c r="AH25" i="10"/>
  <c r="AG25" i="10"/>
  <c r="AF25" i="10"/>
  <c r="AE25" i="10"/>
  <c r="AD25" i="10"/>
  <c r="AC25" i="10"/>
  <c r="AA25" i="10"/>
  <c r="Z25" i="10"/>
  <c r="Y25" i="10"/>
  <c r="U25" i="10"/>
  <c r="T25" i="10"/>
  <c r="S25" i="10"/>
  <c r="O25" i="10"/>
  <c r="N25" i="10"/>
  <c r="M25" i="10"/>
  <c r="L25" i="10"/>
  <c r="K25" i="10"/>
  <c r="J25" i="10"/>
  <c r="I25" i="10"/>
  <c r="H25" i="10"/>
  <c r="H90" i="10" s="1"/>
  <c r="G90" i="10"/>
  <c r="F25" i="10"/>
  <c r="F90" i="10" s="1"/>
  <c r="E25" i="10"/>
  <c r="D25" i="10"/>
  <c r="D90" i="10" s="1"/>
  <c r="C25" i="10"/>
  <c r="AB61" i="10"/>
  <c r="AB98" i="10" s="1"/>
  <c r="AB60" i="10"/>
  <c r="AB59" i="10"/>
  <c r="AB56" i="10"/>
  <c r="AB55" i="10"/>
  <c r="AB54" i="10"/>
  <c r="AB53" i="10"/>
  <c r="AB52" i="10"/>
  <c r="AB51" i="10"/>
  <c r="AB50" i="10"/>
  <c r="AB49" i="10"/>
  <c r="AB77" i="10" s="1"/>
  <c r="AB48" i="10"/>
  <c r="AB47" i="10"/>
  <c r="AB46" i="10"/>
  <c r="AB45" i="10"/>
  <c r="AB43" i="10"/>
  <c r="AB42" i="10"/>
  <c r="AB4" i="10"/>
  <c r="U4" i="10"/>
  <c r="Z61" i="10"/>
  <c r="Z98" i="10" s="1"/>
  <c r="Z60" i="10"/>
  <c r="Z59" i="10"/>
  <c r="Z56" i="10"/>
  <c r="Z55" i="10"/>
  <c r="Z54" i="10"/>
  <c r="Z53" i="10"/>
  <c r="Z52" i="10"/>
  <c r="Z51" i="10"/>
  <c r="Z50" i="10"/>
  <c r="Z49" i="10"/>
  <c r="Z77" i="10" s="1"/>
  <c r="Z48" i="10"/>
  <c r="Z47" i="10"/>
  <c r="Z46" i="10"/>
  <c r="Z45" i="10"/>
  <c r="Z43" i="10"/>
  <c r="BB7" i="10"/>
  <c r="BA7" i="10"/>
  <c r="AZ7" i="10"/>
  <c r="AY7" i="10"/>
  <c r="AX7" i="10"/>
  <c r="AO7" i="10"/>
  <c r="AN7" i="10"/>
  <c r="AM7" i="10"/>
  <c r="AL7" i="10"/>
  <c r="AK7" i="10"/>
  <c r="AH7" i="10"/>
  <c r="AG7" i="10"/>
  <c r="AF7" i="10"/>
  <c r="AE7" i="10"/>
  <c r="AD7" i="10"/>
  <c r="AC7" i="10"/>
  <c r="AB7" i="10"/>
  <c r="AA7" i="10"/>
  <c r="Y7" i="10"/>
  <c r="U7" i="10"/>
  <c r="T7" i="10"/>
  <c r="S7" i="10"/>
  <c r="O7" i="10"/>
  <c r="N7" i="10"/>
  <c r="M7" i="10"/>
  <c r="L7" i="10"/>
  <c r="K7" i="10"/>
  <c r="J7" i="10"/>
  <c r="I7" i="10"/>
  <c r="H7" i="10"/>
  <c r="G7" i="10"/>
  <c r="F7" i="10"/>
  <c r="E7" i="10"/>
  <c r="D7" i="10"/>
  <c r="C7" i="10"/>
  <c r="BA45" i="10"/>
  <c r="AZ45" i="10"/>
  <c r="AY45" i="10"/>
  <c r="AX45" i="10"/>
  <c r="AQ45" i="10"/>
  <c r="AP45" i="10"/>
  <c r="AO45" i="10"/>
  <c r="AN45" i="10"/>
  <c r="AM45" i="10"/>
  <c r="AK45" i="10"/>
  <c r="AJ45" i="10"/>
  <c r="AI45" i="10"/>
  <c r="AH45" i="10"/>
  <c r="AG45" i="10"/>
  <c r="AF45" i="10"/>
  <c r="AE45" i="10"/>
  <c r="AD45" i="10"/>
  <c r="AC45" i="10"/>
  <c r="AA45" i="10"/>
  <c r="Y45" i="10"/>
  <c r="U45" i="10"/>
  <c r="T45" i="10"/>
  <c r="S45" i="10"/>
  <c r="O45" i="10"/>
  <c r="N45" i="10"/>
  <c r="M45" i="10"/>
  <c r="L45" i="10"/>
  <c r="K45" i="10"/>
  <c r="J45" i="10"/>
  <c r="I45" i="10"/>
  <c r="H77" i="10"/>
  <c r="G77" i="10"/>
  <c r="F77" i="10"/>
  <c r="E77" i="10"/>
  <c r="D77" i="10"/>
  <c r="C77" i="10"/>
  <c r="BB5" i="10"/>
  <c r="BA5" i="10"/>
  <c r="AZ5" i="10"/>
  <c r="AY5" i="10"/>
  <c r="AX5" i="10"/>
  <c r="AQ5" i="10"/>
  <c r="AP5" i="10"/>
  <c r="AO5" i="10"/>
  <c r="AN5" i="10"/>
  <c r="AM5" i="10"/>
  <c r="AL5" i="10"/>
  <c r="AK5" i="10"/>
  <c r="AH5" i="10"/>
  <c r="AG5" i="10"/>
  <c r="AF5" i="10"/>
  <c r="AE5" i="10"/>
  <c r="AD5" i="10"/>
  <c r="AC5" i="10"/>
  <c r="AA5" i="10"/>
  <c r="Z5" i="10"/>
  <c r="Y5" i="10"/>
  <c r="S5" i="10"/>
  <c r="O5" i="10"/>
  <c r="N5" i="10"/>
  <c r="M5" i="10"/>
  <c r="L5" i="10"/>
  <c r="I5" i="10"/>
  <c r="H5" i="10"/>
  <c r="G5" i="10"/>
  <c r="F5" i="10"/>
  <c r="E5" i="10"/>
  <c r="D5" i="10"/>
  <c r="C5" i="10"/>
  <c r="BB8" i="10"/>
  <c r="BA8" i="10"/>
  <c r="AZ8" i="10"/>
  <c r="AY8" i="10"/>
  <c r="AX8" i="10"/>
  <c r="AQ8" i="10"/>
  <c r="AP8" i="10"/>
  <c r="AO8" i="10"/>
  <c r="AN8" i="10"/>
  <c r="AM8" i="10"/>
  <c r="AL8" i="10"/>
  <c r="AK8" i="10"/>
  <c r="AJ8" i="10"/>
  <c r="AI8" i="10"/>
  <c r="AH8" i="10"/>
  <c r="AG8" i="10"/>
  <c r="AF8" i="10"/>
  <c r="AE8" i="10"/>
  <c r="AD8" i="10"/>
  <c r="AC8" i="10"/>
  <c r="AB8" i="10"/>
  <c r="AA8" i="10"/>
  <c r="Z8" i="10"/>
  <c r="Y8" i="10"/>
  <c r="U8" i="10"/>
  <c r="T8" i="10"/>
  <c r="S8" i="10"/>
  <c r="O8" i="10"/>
  <c r="N8" i="10"/>
  <c r="M8" i="10"/>
  <c r="L8" i="10"/>
  <c r="I8" i="10"/>
  <c r="H8" i="10"/>
  <c r="H71" i="10" s="1"/>
  <c r="G8" i="10"/>
  <c r="F8" i="10"/>
  <c r="F71" i="10" s="1"/>
  <c r="C8" i="10"/>
  <c r="BB12" i="10"/>
  <c r="BA12" i="10"/>
  <c r="AX12" i="10"/>
  <c r="AO12" i="10"/>
  <c r="AN12" i="10"/>
  <c r="AM12" i="10"/>
  <c r="AL12" i="10"/>
  <c r="AK12" i="10"/>
  <c r="AH12" i="10"/>
  <c r="AE12" i="10"/>
  <c r="AD12" i="10"/>
  <c r="AC12" i="10"/>
  <c r="AB12" i="10"/>
  <c r="AA12" i="10"/>
  <c r="Y12" i="10"/>
  <c r="U12" i="10"/>
  <c r="T12" i="10"/>
  <c r="S12" i="10"/>
  <c r="O12" i="10"/>
  <c r="N12" i="10"/>
  <c r="M12" i="10"/>
  <c r="L12" i="10"/>
  <c r="K12" i="10"/>
  <c r="J12" i="10"/>
  <c r="I12" i="10"/>
  <c r="H12" i="10"/>
  <c r="G12" i="10"/>
  <c r="F12" i="10"/>
  <c r="E12" i="10"/>
  <c r="C12" i="10"/>
  <c r="W98" i="10"/>
  <c r="J60" i="10"/>
  <c r="J59" i="10"/>
  <c r="J56" i="10"/>
  <c r="J55" i="10"/>
  <c r="J54" i="10"/>
  <c r="J53" i="10"/>
  <c r="J52" i="10"/>
  <c r="J51" i="10"/>
  <c r="J50" i="10"/>
  <c r="J49" i="10"/>
  <c r="J47" i="10"/>
  <c r="J46" i="10"/>
  <c r="J42" i="10"/>
  <c r="T61" i="10"/>
  <c r="T98" i="10" s="1"/>
  <c r="T60" i="10"/>
  <c r="T59" i="10"/>
  <c r="T56" i="10"/>
  <c r="T55" i="10"/>
  <c r="T54" i="10"/>
  <c r="T53" i="10"/>
  <c r="T52" i="10"/>
  <c r="T51" i="10"/>
  <c r="T50" i="10"/>
  <c r="T49" i="10"/>
  <c r="T48" i="10"/>
  <c r="T47" i="10"/>
  <c r="T46" i="10"/>
  <c r="T42" i="10"/>
  <c r="Q98" i="10"/>
  <c r="AY61" i="10"/>
  <c r="AY98" i="10" s="1"/>
  <c r="AY60" i="10"/>
  <c r="AY59" i="10"/>
  <c r="AY56" i="10"/>
  <c r="AY55" i="10"/>
  <c r="AY54" i="10"/>
  <c r="AY53" i="10"/>
  <c r="AY52" i="10"/>
  <c r="AY51" i="10"/>
  <c r="AY50" i="10"/>
  <c r="AY49" i="10"/>
  <c r="AY46" i="10"/>
  <c r="AY43" i="10"/>
  <c r="AP61" i="10"/>
  <c r="AP98" i="10" s="1"/>
  <c r="AP60" i="10"/>
  <c r="AP59" i="10"/>
  <c r="AP56" i="10"/>
  <c r="AP55" i="10"/>
  <c r="AP54" i="10"/>
  <c r="AP53" i="10"/>
  <c r="AP52" i="10"/>
  <c r="AP51" i="10"/>
  <c r="AP50" i="10"/>
  <c r="AP49" i="10"/>
  <c r="AP47" i="10"/>
  <c r="AP46" i="10"/>
  <c r="AP43" i="10"/>
  <c r="AI61" i="10"/>
  <c r="AI60" i="10"/>
  <c r="AI59" i="10"/>
  <c r="AI56" i="10"/>
  <c r="AI55" i="10"/>
  <c r="AI54" i="10"/>
  <c r="AI53" i="10"/>
  <c r="AI52" i="10"/>
  <c r="AI51" i="10"/>
  <c r="AI50" i="10"/>
  <c r="AI49" i="10"/>
  <c r="AI47" i="10"/>
  <c r="AI46" i="10"/>
  <c r="AI43" i="10"/>
  <c r="AF61" i="10"/>
  <c r="AF98" i="10" s="1"/>
  <c r="AF60" i="10"/>
  <c r="AF59" i="10"/>
  <c r="AF56" i="10"/>
  <c r="AF55" i="10"/>
  <c r="AF54" i="10"/>
  <c r="AF53" i="10"/>
  <c r="AF52" i="10"/>
  <c r="AF51" i="10"/>
  <c r="AF50" i="10"/>
  <c r="AF47" i="10"/>
  <c r="AF46" i="10"/>
  <c r="AF43" i="10"/>
  <c r="BA49" i="10"/>
  <c r="AZ49" i="10"/>
  <c r="AX49" i="10"/>
  <c r="AQ49" i="10"/>
  <c r="AO49" i="10"/>
  <c r="AN49" i="10"/>
  <c r="AM49" i="10"/>
  <c r="AK49" i="10"/>
  <c r="AJ49" i="10"/>
  <c r="AH49" i="10"/>
  <c r="AE49" i="10"/>
  <c r="AD49" i="10"/>
  <c r="AC49" i="10"/>
  <c r="AA49" i="10"/>
  <c r="Y49" i="10"/>
  <c r="U49" i="10"/>
  <c r="S49" i="10"/>
  <c r="O49" i="10"/>
  <c r="N49" i="10"/>
  <c r="M49" i="10"/>
  <c r="L49" i="10"/>
  <c r="K49" i="10"/>
  <c r="I49" i="10"/>
  <c r="BA43" i="10"/>
  <c r="AZ43" i="10"/>
  <c r="AX43" i="10"/>
  <c r="AQ43" i="10"/>
  <c r="AO43" i="10"/>
  <c r="AN43" i="10"/>
  <c r="AM43" i="10"/>
  <c r="AK43" i="10"/>
  <c r="AJ43" i="10"/>
  <c r="AH43" i="10"/>
  <c r="AG43" i="10"/>
  <c r="AE43" i="10"/>
  <c r="AD43" i="10"/>
  <c r="AC43" i="10"/>
  <c r="AA43" i="10"/>
  <c r="Y43" i="10"/>
  <c r="S43" i="10"/>
  <c r="O43" i="10"/>
  <c r="N43" i="10"/>
  <c r="M43" i="10"/>
  <c r="L43" i="10"/>
  <c r="I43" i="10"/>
  <c r="H98" i="10"/>
  <c r="G98" i="10"/>
  <c r="E98" i="10"/>
  <c r="D98" i="10"/>
  <c r="C98" i="10"/>
  <c r="BB98" i="10"/>
  <c r="AZ61" i="10"/>
  <c r="AZ98" i="10" s="1"/>
  <c r="AZ60" i="10"/>
  <c r="AZ59" i="10"/>
  <c r="AZ56" i="10"/>
  <c r="AZ55" i="10"/>
  <c r="AZ54" i="10"/>
  <c r="AZ53" i="10"/>
  <c r="AZ52" i="10"/>
  <c r="AZ51" i="10"/>
  <c r="AZ50" i="10"/>
  <c r="AZ46" i="10"/>
  <c r="AQ61" i="10"/>
  <c r="AQ98" i="10" s="1"/>
  <c r="AQ60" i="10"/>
  <c r="AQ59" i="10"/>
  <c r="AQ56" i="10"/>
  <c r="AQ55" i="10"/>
  <c r="AQ54" i="10"/>
  <c r="AQ53" i="10"/>
  <c r="AQ52" i="10"/>
  <c r="AQ51" i="10"/>
  <c r="AQ50" i="10"/>
  <c r="AQ47" i="10"/>
  <c r="AQ46" i="10"/>
  <c r="AN61" i="10"/>
  <c r="AN98" i="10" s="1"/>
  <c r="AN60" i="10"/>
  <c r="AN59" i="10"/>
  <c r="AN56" i="10"/>
  <c r="AN55" i="10"/>
  <c r="AN54" i="10"/>
  <c r="AN53" i="10"/>
  <c r="AN52" i="10"/>
  <c r="AN51" i="10"/>
  <c r="AN50" i="10"/>
  <c r="AN48" i="10"/>
  <c r="AN47" i="10"/>
  <c r="AN46" i="10"/>
  <c r="AN42" i="10"/>
  <c r="AJ61" i="10"/>
  <c r="AJ60" i="10"/>
  <c r="AJ59" i="10"/>
  <c r="AJ56" i="10"/>
  <c r="AJ55" i="10"/>
  <c r="AJ54" i="10"/>
  <c r="AJ53" i="10"/>
  <c r="AJ52" i="10"/>
  <c r="AJ51" i="10"/>
  <c r="AJ50" i="10"/>
  <c r="AJ47" i="10"/>
  <c r="AJ46" i="10"/>
  <c r="AG61" i="10"/>
  <c r="AG98" i="10" s="1"/>
  <c r="AG60" i="10"/>
  <c r="AG59" i="10"/>
  <c r="AG56" i="10"/>
  <c r="AG55" i="10"/>
  <c r="AG54" i="10"/>
  <c r="AG53" i="10"/>
  <c r="AG52" i="10"/>
  <c r="AG51" i="10"/>
  <c r="AG50" i="10"/>
  <c r="AG47" i="10"/>
  <c r="AG46" i="10"/>
  <c r="AD61" i="10"/>
  <c r="AD98" i="10" s="1"/>
  <c r="AD60" i="10"/>
  <c r="AD59" i="10"/>
  <c r="AD56" i="10"/>
  <c r="AD55" i="10"/>
  <c r="AD54" i="10"/>
  <c r="AD53" i="10"/>
  <c r="AD52" i="10"/>
  <c r="AD51" i="10"/>
  <c r="AD50" i="10"/>
  <c r="AD48" i="10"/>
  <c r="AD47" i="10"/>
  <c r="AD46" i="10"/>
  <c r="AD42" i="10"/>
  <c r="X98" i="10"/>
  <c r="U61" i="10"/>
  <c r="U98" i="10" s="1"/>
  <c r="U60" i="10"/>
  <c r="U59" i="10"/>
  <c r="U56" i="10"/>
  <c r="U55" i="10"/>
  <c r="U54" i="10"/>
  <c r="U53" i="10"/>
  <c r="U52" i="10"/>
  <c r="U51" i="10"/>
  <c r="U50" i="10"/>
  <c r="U48" i="10"/>
  <c r="U47" i="10"/>
  <c r="U46" i="10"/>
  <c r="U42" i="10"/>
  <c r="R98" i="10"/>
  <c r="O61" i="10"/>
  <c r="O98" i="10" s="1"/>
  <c r="O60" i="10"/>
  <c r="O59" i="10"/>
  <c r="O56" i="10"/>
  <c r="O55" i="10"/>
  <c r="O54" i="10"/>
  <c r="O53" i="10"/>
  <c r="O52" i="10"/>
  <c r="O51" i="10"/>
  <c r="O50" i="10"/>
  <c r="O48" i="10"/>
  <c r="O47" i="10"/>
  <c r="O46" i="10"/>
  <c r="O42" i="10"/>
  <c r="M98" i="10"/>
  <c r="M60" i="10"/>
  <c r="M59" i="10"/>
  <c r="M56" i="10"/>
  <c r="M55" i="10"/>
  <c r="M54" i="10"/>
  <c r="M53" i="10"/>
  <c r="M52" i="10"/>
  <c r="M51" i="10"/>
  <c r="M50" i="10"/>
  <c r="M48" i="10"/>
  <c r="M47" i="10"/>
  <c r="M46" i="10"/>
  <c r="M42" i="10"/>
  <c r="K42" i="10"/>
  <c r="I54" i="10"/>
  <c r="K54" i="10"/>
  <c r="L54" i="10"/>
  <c r="N54" i="10"/>
  <c r="S54" i="10"/>
  <c r="Y54" i="10"/>
  <c r="AA54" i="10"/>
  <c r="AC54" i="10"/>
  <c r="AE54" i="10"/>
  <c r="AH54" i="10"/>
  <c r="AK54" i="10"/>
  <c r="AM54" i="10"/>
  <c r="AO54" i="10"/>
  <c r="AX54" i="10"/>
  <c r="BA54" i="10"/>
  <c r="I55" i="10"/>
  <c r="K55" i="10"/>
  <c r="L55" i="10"/>
  <c r="N55" i="10"/>
  <c r="S55" i="10"/>
  <c r="Y55" i="10"/>
  <c r="AA55" i="10"/>
  <c r="AC55" i="10"/>
  <c r="AE55" i="10"/>
  <c r="AH55" i="10"/>
  <c r="AK55" i="10"/>
  <c r="AM55" i="10"/>
  <c r="AO55" i="10"/>
  <c r="AX55" i="10"/>
  <c r="BA55" i="10"/>
  <c r="I56" i="10"/>
  <c r="K56" i="10"/>
  <c r="L56" i="10"/>
  <c r="N56" i="10"/>
  <c r="S56" i="10"/>
  <c r="Y56" i="10"/>
  <c r="AA56" i="10"/>
  <c r="AC56" i="10"/>
  <c r="AE56" i="10"/>
  <c r="AH56" i="10"/>
  <c r="AK56" i="10"/>
  <c r="AM56" i="10"/>
  <c r="AO56" i="10"/>
  <c r="AX56" i="10"/>
  <c r="BA56" i="10"/>
  <c r="I59" i="10"/>
  <c r="K59" i="10"/>
  <c r="L59" i="10"/>
  <c r="N59" i="10"/>
  <c r="S59" i="10"/>
  <c r="Y59" i="10"/>
  <c r="AA59" i="10"/>
  <c r="AC59" i="10"/>
  <c r="AE59" i="10"/>
  <c r="AH59" i="10"/>
  <c r="AK59" i="10"/>
  <c r="AM59" i="10"/>
  <c r="AO59" i="10"/>
  <c r="AX59" i="10"/>
  <c r="BA59" i="10"/>
  <c r="F69" i="10" l="1"/>
  <c r="BG35" i="10"/>
  <c r="BG37" i="10"/>
  <c r="BG6" i="10"/>
  <c r="D69" i="10"/>
  <c r="H69" i="10"/>
  <c r="BH56" i="10"/>
  <c r="BH55" i="10"/>
  <c r="BH59" i="10"/>
  <c r="BH64" i="10"/>
  <c r="BH54" i="10"/>
  <c r="BG49" i="10"/>
  <c r="BG7" i="10"/>
  <c r="BG9" i="10"/>
  <c r="BG5" i="10"/>
  <c r="BG12" i="10"/>
  <c r="E90" i="10"/>
  <c r="BG64" i="10"/>
  <c r="BG59" i="10"/>
  <c r="BG54" i="10"/>
  <c r="BG43" i="10"/>
  <c r="BG45" i="10"/>
  <c r="BG26" i="10"/>
  <c r="BG58" i="10"/>
  <c r="C88" i="10"/>
  <c r="BG24" i="10"/>
  <c r="E105" i="10"/>
  <c r="BG16" i="10"/>
  <c r="BG57" i="10"/>
  <c r="BG63" i="10"/>
  <c r="BG55" i="10"/>
  <c r="C71" i="10"/>
  <c r="BG8" i="10"/>
  <c r="C90" i="10"/>
  <c r="BG25" i="10"/>
  <c r="BG56" i="10"/>
  <c r="BH45" i="10"/>
  <c r="E88" i="10"/>
  <c r="BG34" i="10"/>
  <c r="BG36" i="10"/>
  <c r="C105" i="10"/>
  <c r="BG40" i="10"/>
  <c r="BG62" i="10"/>
  <c r="E69" i="10"/>
  <c r="AM69" i="10"/>
  <c r="C69" i="10"/>
  <c r="G69" i="10"/>
  <c r="F104" i="10"/>
  <c r="F105" i="10"/>
  <c r="AL68" i="10"/>
  <c r="O77" i="10"/>
  <c r="K88" i="10"/>
  <c r="O88" i="10"/>
  <c r="N88" i="10"/>
  <c r="R88" i="10"/>
  <c r="V88" i="10"/>
  <c r="Z88" i="10"/>
  <c r="S88" i="10"/>
  <c r="AA88" i="10"/>
  <c r="J88" i="10"/>
  <c r="W88" i="10"/>
  <c r="BB88" i="10"/>
  <c r="BA88" i="10"/>
  <c r="AE88" i="10"/>
  <c r="AI88" i="10"/>
  <c r="AM88" i="10"/>
  <c r="AL103" i="10"/>
  <c r="W68" i="10"/>
  <c r="Z68" i="10"/>
  <c r="I68" i="10"/>
  <c r="O68" i="10"/>
  <c r="S68" i="10"/>
  <c r="Y68" i="10"/>
  <c r="AD68" i="10"/>
  <c r="AH68" i="10"/>
  <c r="AP68" i="10"/>
  <c r="AZ68" i="10"/>
  <c r="AF88" i="10"/>
  <c r="AJ88" i="10"/>
  <c r="AN88" i="10"/>
  <c r="L68" i="10"/>
  <c r="P68" i="10"/>
  <c r="V68" i="10"/>
  <c r="AE68" i="10"/>
  <c r="AM68" i="10"/>
  <c r="AQ68" i="10"/>
  <c r="BA68" i="10"/>
  <c r="L88" i="10"/>
  <c r="P88" i="10"/>
  <c r="T88" i="10"/>
  <c r="X88" i="10"/>
  <c r="M68" i="10"/>
  <c r="AA68" i="10"/>
  <c r="AF68" i="10"/>
  <c r="AN68" i="10"/>
  <c r="AX68" i="10"/>
  <c r="BB68" i="10"/>
  <c r="N68" i="10"/>
  <c r="X68" i="10"/>
  <c r="AC68" i="10"/>
  <c r="AG68" i="10"/>
  <c r="AK68" i="10"/>
  <c r="AO68" i="10"/>
  <c r="AY68" i="10"/>
  <c r="U77" i="10"/>
  <c r="C68" i="10"/>
  <c r="G68" i="10"/>
  <c r="D68" i="10"/>
  <c r="H68" i="10"/>
  <c r="E68" i="10"/>
  <c r="F68" i="10"/>
  <c r="AC88" i="10"/>
  <c r="AG88" i="10"/>
  <c r="AK88" i="10"/>
  <c r="AO88" i="10"/>
  <c r="I88" i="10"/>
  <c r="M88" i="10"/>
  <c r="Q88" i="10"/>
  <c r="U88" i="10"/>
  <c r="Y88" i="10"/>
  <c r="AD88" i="10"/>
  <c r="AH88" i="10"/>
  <c r="AL88" i="10"/>
  <c r="AX88" i="10"/>
  <c r="AQ77" i="10"/>
  <c r="I90" i="10"/>
  <c r="M90" i="10"/>
  <c r="Q90" i="10"/>
  <c r="U90" i="10"/>
  <c r="AH90" i="10"/>
  <c r="AL90" i="10"/>
  <c r="Y90" i="10"/>
  <c r="AD90" i="10"/>
  <c r="L90" i="10"/>
  <c r="P90" i="10"/>
  <c r="T90" i="10"/>
  <c r="X90" i="10"/>
  <c r="AC90" i="10"/>
  <c r="AG90" i="10"/>
  <c r="AK90" i="10"/>
  <c r="AM90" i="10"/>
  <c r="AQ90" i="10"/>
  <c r="BA90" i="10"/>
  <c r="R77" i="10"/>
  <c r="AD77" i="10"/>
  <c r="M77" i="10"/>
  <c r="X77" i="10"/>
  <c r="S69" i="10"/>
  <c r="AB71" i="10"/>
  <c r="K90" i="10"/>
  <c r="O90" i="10"/>
  <c r="S90" i="10"/>
  <c r="W90" i="10"/>
  <c r="AA90" i="10"/>
  <c r="AF90" i="10"/>
  <c r="AJ90" i="10"/>
  <c r="AO90" i="10"/>
  <c r="AY90" i="10"/>
  <c r="AP90" i="10"/>
  <c r="AZ90" i="10"/>
  <c r="AN90" i="10"/>
  <c r="AX90" i="10"/>
  <c r="BB90" i="10"/>
  <c r="J90" i="10"/>
  <c r="N90" i="10"/>
  <c r="R90" i="10"/>
  <c r="V90" i="10"/>
  <c r="Z90" i="10"/>
  <c r="AE90" i="10"/>
  <c r="AI90" i="10"/>
  <c r="AJ77" i="10"/>
  <c r="AL100" i="10"/>
  <c r="AL101" i="10"/>
  <c r="AL102" i="10"/>
  <c r="C89" i="10"/>
  <c r="G89" i="10"/>
  <c r="K89" i="10"/>
  <c r="O89" i="10"/>
  <c r="S89" i="10"/>
  <c r="W89" i="10"/>
  <c r="AA89" i="10"/>
  <c r="AE89" i="10"/>
  <c r="AI89" i="10"/>
  <c r="AM89" i="10"/>
  <c r="BA89" i="10"/>
  <c r="D89" i="10"/>
  <c r="H89" i="10"/>
  <c r="L89" i="10"/>
  <c r="P89" i="10"/>
  <c r="T89" i="10"/>
  <c r="X89" i="10"/>
  <c r="AF89" i="10"/>
  <c r="AJ89" i="10"/>
  <c r="AN89" i="10"/>
  <c r="AX89" i="10"/>
  <c r="BB89" i="10"/>
  <c r="E89" i="10"/>
  <c r="I89" i="10"/>
  <c r="M89" i="10"/>
  <c r="Q89" i="10"/>
  <c r="U89" i="10"/>
  <c r="Y89" i="10"/>
  <c r="AC89" i="10"/>
  <c r="AG89" i="10"/>
  <c r="AK89" i="10"/>
  <c r="AO89" i="10"/>
  <c r="AY89" i="10"/>
  <c r="F89" i="10"/>
  <c r="J89" i="10"/>
  <c r="N89" i="10"/>
  <c r="R89" i="10"/>
  <c r="V89" i="10"/>
  <c r="Z89" i="10"/>
  <c r="AD89" i="10"/>
  <c r="AH89" i="10"/>
  <c r="AL89" i="10"/>
  <c r="G70" i="10"/>
  <c r="BB77" i="10"/>
  <c r="Q71" i="10"/>
  <c r="AY71" i="10"/>
  <c r="AN77" i="10"/>
  <c r="O71" i="10"/>
  <c r="W71" i="10"/>
  <c r="AI71" i="10"/>
  <c r="AQ71" i="10"/>
  <c r="T71" i="10"/>
  <c r="X71" i="10"/>
  <c r="AF71" i="10"/>
  <c r="AJ71" i="10"/>
  <c r="AN71" i="10"/>
  <c r="BB71" i="10"/>
  <c r="M71" i="10"/>
  <c r="U71" i="10"/>
  <c r="AG71" i="10"/>
  <c r="R71" i="10"/>
  <c r="Z71" i="10"/>
  <c r="AD71" i="10"/>
  <c r="AL71" i="10"/>
  <c r="AP71" i="10"/>
  <c r="AZ71" i="10"/>
  <c r="G71" i="10"/>
  <c r="H70" i="10"/>
  <c r="AD70" i="10"/>
  <c r="AL70" i="10"/>
  <c r="AZ70" i="10"/>
  <c r="AG70" i="10"/>
  <c r="AY70" i="10"/>
  <c r="C70" i="10"/>
  <c r="O70" i="10"/>
  <c r="W70" i="10"/>
  <c r="AZ77" i="10"/>
  <c r="F70" i="10"/>
  <c r="R70" i="10"/>
  <c r="M70" i="10"/>
  <c r="Q70" i="10"/>
  <c r="U70" i="10"/>
  <c r="AI77" i="10"/>
  <c r="Q77" i="10"/>
  <c r="T70" i="10"/>
  <c r="X70" i="10"/>
  <c r="AB70" i="10"/>
  <c r="AF70" i="10"/>
  <c r="AN70" i="10"/>
  <c r="BB70" i="10"/>
  <c r="T77" i="10"/>
  <c r="AY77" i="10"/>
  <c r="W77" i="10"/>
  <c r="AP77" i="10"/>
  <c r="J77" i="10"/>
  <c r="L69" i="10"/>
  <c r="P69" i="10"/>
  <c r="X69" i="10"/>
  <c r="AF69" i="10"/>
  <c r="AN69" i="10"/>
  <c r="AX69" i="10"/>
  <c r="BB69" i="10"/>
  <c r="O69" i="10"/>
  <c r="AA69" i="10"/>
  <c r="AE69" i="10"/>
  <c r="BA69" i="10"/>
  <c r="W69" i="10"/>
  <c r="I69" i="10"/>
  <c r="M69" i="10"/>
  <c r="Q69" i="10"/>
  <c r="Y69" i="10"/>
  <c r="AC69" i="10"/>
  <c r="AG69" i="10"/>
  <c r="AK69" i="10"/>
  <c r="AO69" i="10"/>
  <c r="N69" i="10"/>
  <c r="R69" i="10"/>
  <c r="V69" i="10"/>
  <c r="Z69" i="10"/>
  <c r="AD69" i="10"/>
  <c r="AH69" i="10"/>
  <c r="AL69" i="10"/>
  <c r="AE4" i="10"/>
  <c r="C32" i="10"/>
  <c r="C30" i="10"/>
  <c r="C95" i="10" s="1"/>
  <c r="C29" i="10"/>
  <c r="C28" i="10"/>
  <c r="C93" i="10" s="1"/>
  <c r="C27" i="10"/>
  <c r="C23" i="10"/>
  <c r="C87" i="10" s="1"/>
  <c r="C22" i="10"/>
  <c r="C21" i="10"/>
  <c r="C85" i="10" s="1"/>
  <c r="C19" i="10"/>
  <c r="C18" i="10"/>
  <c r="C17" i="10"/>
  <c r="C15" i="10"/>
  <c r="C13" i="10"/>
  <c r="C11" i="10"/>
  <c r="C4" i="10"/>
  <c r="C20" i="10"/>
  <c r="AY32" i="10"/>
  <c r="AY97" i="10" s="1"/>
  <c r="AY30" i="10"/>
  <c r="AY29" i="10"/>
  <c r="AY94" i="10" s="1"/>
  <c r="AY28" i="10"/>
  <c r="AY93" i="10" s="1"/>
  <c r="AY27" i="10"/>
  <c r="AY23" i="10"/>
  <c r="AY87" i="10" s="1"/>
  <c r="AY21" i="10"/>
  <c r="AY85" i="10" s="1"/>
  <c r="AY20" i="10"/>
  <c r="AY84" i="10" s="1"/>
  <c r="AY19" i="10"/>
  <c r="AY83" i="10" s="1"/>
  <c r="AY18" i="10"/>
  <c r="AY82" i="10" s="1"/>
  <c r="AY17" i="10"/>
  <c r="AY15" i="10"/>
  <c r="AY13" i="10"/>
  <c r="AY11" i="10"/>
  <c r="AP32" i="10"/>
  <c r="AP97" i="10" s="1"/>
  <c r="AP30" i="10"/>
  <c r="AP29" i="10"/>
  <c r="AP94" i="10" s="1"/>
  <c r="AP28" i="10"/>
  <c r="AP93" i="10" s="1"/>
  <c r="AP27" i="10"/>
  <c r="AP23" i="10"/>
  <c r="AP87" i="10" s="1"/>
  <c r="AP21" i="10"/>
  <c r="AP85" i="10" s="1"/>
  <c r="AP19" i="10"/>
  <c r="AP83" i="10" s="1"/>
  <c r="AP18" i="10"/>
  <c r="AP82" i="10" s="1"/>
  <c r="AP17" i="10"/>
  <c r="AP15" i="10"/>
  <c r="AP13" i="10"/>
  <c r="AP11" i="10"/>
  <c r="AI32" i="10"/>
  <c r="AI97" i="10" s="1"/>
  <c r="AI30" i="10"/>
  <c r="AI29" i="10"/>
  <c r="AI94" i="10" s="1"/>
  <c r="AI28" i="10"/>
  <c r="AI93" i="10" s="1"/>
  <c r="AI27" i="10"/>
  <c r="AI23" i="10"/>
  <c r="AI87" i="10" s="1"/>
  <c r="AI21" i="10"/>
  <c r="AI85" i="10" s="1"/>
  <c r="AI20" i="10"/>
  <c r="AI84" i="10" s="1"/>
  <c r="AI19" i="10"/>
  <c r="AI83" i="10" s="1"/>
  <c r="AI18" i="10"/>
  <c r="AI82" i="10" s="1"/>
  <c r="AI17" i="10"/>
  <c r="AI15" i="10"/>
  <c r="AI13" i="10"/>
  <c r="AI11" i="10"/>
  <c r="AF32" i="10"/>
  <c r="AF97" i="10" s="1"/>
  <c r="AF30" i="10"/>
  <c r="AF29" i="10"/>
  <c r="AF94" i="10" s="1"/>
  <c r="AF28" i="10"/>
  <c r="AF93" i="10" s="1"/>
  <c r="AF27" i="10"/>
  <c r="AF23" i="10"/>
  <c r="AF87" i="10" s="1"/>
  <c r="AF22" i="10"/>
  <c r="AF86" i="10" s="1"/>
  <c r="AF21" i="10"/>
  <c r="AF85" i="10" s="1"/>
  <c r="AF20" i="10"/>
  <c r="AF84" i="10" s="1"/>
  <c r="AF19" i="10"/>
  <c r="AF83" i="10" s="1"/>
  <c r="AF18" i="10"/>
  <c r="AF82" i="10" s="1"/>
  <c r="AF17" i="10"/>
  <c r="AF15" i="10"/>
  <c r="AF13" i="10"/>
  <c r="AF11" i="10"/>
  <c r="W97" i="10"/>
  <c r="W94" i="10"/>
  <c r="W93" i="10"/>
  <c r="W87" i="10"/>
  <c r="W86" i="10"/>
  <c r="W85" i="10"/>
  <c r="W84" i="10"/>
  <c r="W83" i="10"/>
  <c r="W82" i="10"/>
  <c r="T32" i="10"/>
  <c r="T97" i="10" s="1"/>
  <c r="T30" i="10"/>
  <c r="T29" i="10"/>
  <c r="T94" i="10" s="1"/>
  <c r="T28" i="10"/>
  <c r="T93" i="10" s="1"/>
  <c r="T27" i="10"/>
  <c r="T23" i="10"/>
  <c r="T87" i="10" s="1"/>
  <c r="T22" i="10"/>
  <c r="T86" i="10" s="1"/>
  <c r="T21" i="10"/>
  <c r="T85" i="10" s="1"/>
  <c r="T20" i="10"/>
  <c r="T84" i="10" s="1"/>
  <c r="T19" i="10"/>
  <c r="T83" i="10" s="1"/>
  <c r="T18" i="10"/>
  <c r="T82" i="10" s="1"/>
  <c r="T17" i="10"/>
  <c r="T15" i="10"/>
  <c r="T13" i="10"/>
  <c r="T11" i="10"/>
  <c r="T4" i="10"/>
  <c r="Q97" i="10"/>
  <c r="Q94" i="10"/>
  <c r="Q93" i="10"/>
  <c r="Q87" i="10"/>
  <c r="Q86" i="10"/>
  <c r="Q85" i="10"/>
  <c r="Q84" i="10"/>
  <c r="Q83" i="10"/>
  <c r="Q82" i="10"/>
  <c r="J32" i="10"/>
  <c r="J97" i="10" s="1"/>
  <c r="J29" i="10"/>
  <c r="J94" i="10" s="1"/>
  <c r="J28" i="10"/>
  <c r="J93" i="10" s="1"/>
  <c r="J27" i="10"/>
  <c r="J21" i="10"/>
  <c r="J85" i="10" s="1"/>
  <c r="J18" i="10"/>
  <c r="J82" i="10" s="1"/>
  <c r="J17" i="10"/>
  <c r="J13" i="10"/>
  <c r="J11" i="10"/>
  <c r="G32" i="10"/>
  <c r="G97" i="10" s="1"/>
  <c r="G30" i="10"/>
  <c r="G29" i="10"/>
  <c r="G94" i="10" s="1"/>
  <c r="G28" i="10"/>
  <c r="G93" i="10" s="1"/>
  <c r="G27" i="10"/>
  <c r="G18" i="10"/>
  <c r="G82" i="10" s="1"/>
  <c r="G17" i="10"/>
  <c r="G15" i="10"/>
  <c r="G13" i="10"/>
  <c r="G11" i="10"/>
  <c r="G4" i="10"/>
  <c r="D32" i="10"/>
  <c r="D29" i="10"/>
  <c r="D18" i="10"/>
  <c r="D82" i="10" s="1"/>
  <c r="D17" i="10"/>
  <c r="D81" i="10" s="1"/>
  <c r="D13" i="10"/>
  <c r="D76" i="10" s="1"/>
  <c r="D11" i="10"/>
  <c r="H4" i="10"/>
  <c r="H72" i="10" s="1"/>
  <c r="E32" i="10"/>
  <c r="E29" i="10"/>
  <c r="E18" i="10"/>
  <c r="E17" i="10"/>
  <c r="E13" i="10"/>
  <c r="E11" i="10"/>
  <c r="F4" i="10"/>
  <c r="F72" i="10" s="1"/>
  <c r="I42" i="10"/>
  <c r="I61" i="10"/>
  <c r="K60" i="10"/>
  <c r="BH60" i="10" s="1"/>
  <c r="I60" i="10"/>
  <c r="K53" i="10"/>
  <c r="BH53" i="10" s="1"/>
  <c r="I53" i="10"/>
  <c r="K52" i="10"/>
  <c r="BH52" i="10" s="1"/>
  <c r="I52" i="10"/>
  <c r="K51" i="10"/>
  <c r="BH51" i="10" s="1"/>
  <c r="I51" i="10"/>
  <c r="K50" i="10"/>
  <c r="I50" i="10"/>
  <c r="I48" i="10"/>
  <c r="K47" i="10"/>
  <c r="I47" i="10"/>
  <c r="K46" i="10"/>
  <c r="BH46" i="10" s="1"/>
  <c r="I46" i="10"/>
  <c r="BA61" i="10"/>
  <c r="BA98" i="10" s="1"/>
  <c r="AX61" i="10"/>
  <c r="AX98" i="10" s="1"/>
  <c r="AO61" i="10"/>
  <c r="AO98" i="10" s="1"/>
  <c r="AM61" i="10"/>
  <c r="AM98" i="10" s="1"/>
  <c r="AK61" i="10"/>
  <c r="AK98" i="10" s="1"/>
  <c r="AH61" i="10"/>
  <c r="AH98" i="10" s="1"/>
  <c r="AE61" i="10"/>
  <c r="AE98" i="10" s="1"/>
  <c r="AC61" i="10"/>
  <c r="AC98" i="10" s="1"/>
  <c r="AA61" i="10"/>
  <c r="AA98" i="10" s="1"/>
  <c r="Y61" i="10"/>
  <c r="Y98" i="10" s="1"/>
  <c r="V98" i="10"/>
  <c r="S61" i="10"/>
  <c r="S98" i="10" s="1"/>
  <c r="P98" i="10"/>
  <c r="N61" i="10"/>
  <c r="N98" i="10" s="1"/>
  <c r="L61" i="10"/>
  <c r="L98" i="10" s="1"/>
  <c r="BA60" i="10"/>
  <c r="AX60" i="10"/>
  <c r="AO60" i="10"/>
  <c r="AM60" i="10"/>
  <c r="AK60" i="10"/>
  <c r="AH60" i="10"/>
  <c r="AE60" i="10"/>
  <c r="AC60" i="10"/>
  <c r="AA60" i="10"/>
  <c r="Y60" i="10"/>
  <c r="S60" i="10"/>
  <c r="N60" i="10"/>
  <c r="L60" i="10"/>
  <c r="BA53" i="10"/>
  <c r="AX53" i="10"/>
  <c r="AO53" i="10"/>
  <c r="AM53" i="10"/>
  <c r="AK53" i="10"/>
  <c r="AH53" i="10"/>
  <c r="AE53" i="10"/>
  <c r="AC53" i="10"/>
  <c r="AA53" i="10"/>
  <c r="Y53" i="10"/>
  <c r="S53" i="10"/>
  <c r="N53" i="10"/>
  <c r="L53" i="10"/>
  <c r="BA52" i="10"/>
  <c r="AX52" i="10"/>
  <c r="AO52" i="10"/>
  <c r="AM52" i="10"/>
  <c r="AK52" i="10"/>
  <c r="AH52" i="10"/>
  <c r="AE52" i="10"/>
  <c r="AC52" i="10"/>
  <c r="AA52" i="10"/>
  <c r="Y52" i="10"/>
  <c r="S52" i="10"/>
  <c r="N52" i="10"/>
  <c r="L52" i="10"/>
  <c r="BA51" i="10"/>
  <c r="AX51" i="10"/>
  <c r="AO51" i="10"/>
  <c r="AM51" i="10"/>
  <c r="AK51" i="10"/>
  <c r="AH51" i="10"/>
  <c r="AE51" i="10"/>
  <c r="AC51" i="10"/>
  <c r="AA51" i="10"/>
  <c r="Y51" i="10"/>
  <c r="S51" i="10"/>
  <c r="N51" i="10"/>
  <c r="L51" i="10"/>
  <c r="BA50" i="10"/>
  <c r="BA77" i="10" s="1"/>
  <c r="AX50" i="10"/>
  <c r="AX77" i="10" s="1"/>
  <c r="AO50" i="10"/>
  <c r="AO77" i="10" s="1"/>
  <c r="AM50" i="10"/>
  <c r="AM77" i="10" s="1"/>
  <c r="AK50" i="10"/>
  <c r="AK77" i="10" s="1"/>
  <c r="AH50" i="10"/>
  <c r="AH77" i="10" s="1"/>
  <c r="AE50" i="10"/>
  <c r="AE77" i="10" s="1"/>
  <c r="AC50" i="10"/>
  <c r="AC77" i="10" s="1"/>
  <c r="AA50" i="10"/>
  <c r="AA77" i="10" s="1"/>
  <c r="Y50" i="10"/>
  <c r="Y77" i="10" s="1"/>
  <c r="V77" i="10"/>
  <c r="S50" i="10"/>
  <c r="S77" i="10" s="1"/>
  <c r="P77" i="10"/>
  <c r="N50" i="10"/>
  <c r="N77" i="10" s="1"/>
  <c r="L50" i="10"/>
  <c r="L77" i="10" s="1"/>
  <c r="BA48" i="10"/>
  <c r="AX48" i="10"/>
  <c r="AO48" i="10"/>
  <c r="AM48" i="10"/>
  <c r="AK48" i="10"/>
  <c r="AH48" i="10"/>
  <c r="AE48" i="10"/>
  <c r="AC48" i="10"/>
  <c r="AA48" i="10"/>
  <c r="Y48" i="10"/>
  <c r="S48" i="10"/>
  <c r="N48" i="10"/>
  <c r="L48" i="10"/>
  <c r="BA47" i="10"/>
  <c r="AX47" i="10"/>
  <c r="AO47" i="10"/>
  <c r="AM47" i="10"/>
  <c r="AK47" i="10"/>
  <c r="AH47" i="10"/>
  <c r="AE47" i="10"/>
  <c r="AC47" i="10"/>
  <c r="AA47" i="10"/>
  <c r="Y47" i="10"/>
  <c r="S47" i="10"/>
  <c r="N47" i="10"/>
  <c r="L47" i="10"/>
  <c r="BA46" i="10"/>
  <c r="BA70" i="10" s="1"/>
  <c r="AX46" i="10"/>
  <c r="AX70" i="10" s="1"/>
  <c r="AO46" i="10"/>
  <c r="AO70" i="10" s="1"/>
  <c r="AM46" i="10"/>
  <c r="AM70" i="10" s="1"/>
  <c r="AK46" i="10"/>
  <c r="AK70" i="10" s="1"/>
  <c r="AH46" i="10"/>
  <c r="AH70" i="10" s="1"/>
  <c r="AE46" i="10"/>
  <c r="AE70" i="10" s="1"/>
  <c r="AC46" i="10"/>
  <c r="AC70" i="10" s="1"/>
  <c r="AA46" i="10"/>
  <c r="AA70" i="10" s="1"/>
  <c r="Y46" i="10"/>
  <c r="Y70" i="10" s="1"/>
  <c r="V70" i="10"/>
  <c r="S46" i="10"/>
  <c r="S70" i="10" s="1"/>
  <c r="P70" i="10"/>
  <c r="N46" i="10"/>
  <c r="N70" i="10" s="1"/>
  <c r="L46" i="10"/>
  <c r="L70" i="10" s="1"/>
  <c r="BA42" i="10"/>
  <c r="AX42" i="10"/>
  <c r="AO42" i="10"/>
  <c r="AM42" i="10"/>
  <c r="AK42" i="10"/>
  <c r="AH42" i="10"/>
  <c r="AE42" i="10"/>
  <c r="AC42" i="10"/>
  <c r="AA42" i="10"/>
  <c r="Y42" i="10"/>
  <c r="S42" i="10"/>
  <c r="N42" i="10"/>
  <c r="L42" i="10"/>
  <c r="BB32" i="10"/>
  <c r="BA32" i="10"/>
  <c r="BA97" i="10" s="1"/>
  <c r="BB30" i="10"/>
  <c r="BA30" i="10"/>
  <c r="BB29" i="10"/>
  <c r="BA29" i="10"/>
  <c r="BA94" i="10" s="1"/>
  <c r="BB28" i="10"/>
  <c r="BB93" i="10" s="1"/>
  <c r="BA28" i="10"/>
  <c r="BA93" i="10" s="1"/>
  <c r="BB27" i="10"/>
  <c r="BB91" i="10" s="1"/>
  <c r="BA27" i="10"/>
  <c r="BB23" i="10"/>
  <c r="BB87" i="10" s="1"/>
  <c r="BA23" i="10"/>
  <c r="BA87" i="10" s="1"/>
  <c r="BB22" i="10"/>
  <c r="BA22" i="10"/>
  <c r="BA86" i="10" s="1"/>
  <c r="BB21" i="10"/>
  <c r="BB85" i="10" s="1"/>
  <c r="BA21" i="10"/>
  <c r="BA85" i="10" s="1"/>
  <c r="BB20" i="10"/>
  <c r="BB84" i="10" s="1"/>
  <c r="BA20" i="10"/>
  <c r="BB19" i="10"/>
  <c r="BA19" i="10"/>
  <c r="BB18" i="10"/>
  <c r="BA18" i="10"/>
  <c r="BB17" i="10"/>
  <c r="BB81" i="10" s="1"/>
  <c r="BA17" i="10"/>
  <c r="BB15" i="10"/>
  <c r="BB79" i="10" s="1"/>
  <c r="BA15" i="10"/>
  <c r="BB13" i="10"/>
  <c r="BB76" i="10" s="1"/>
  <c r="BA13" i="10"/>
  <c r="BB11" i="10"/>
  <c r="BB74" i="10" s="1"/>
  <c r="BA11" i="10"/>
  <c r="BB4" i="10"/>
  <c r="BB72" i="10" s="1"/>
  <c r="BA4" i="10"/>
  <c r="AZ32" i="10"/>
  <c r="AX32" i="10"/>
  <c r="AX97" i="10" s="1"/>
  <c r="AZ30" i="10"/>
  <c r="AZ96" i="10" s="1"/>
  <c r="AX30" i="10"/>
  <c r="AZ29" i="10"/>
  <c r="AX29" i="10"/>
  <c r="AX94" i="10" s="1"/>
  <c r="AZ28" i="10"/>
  <c r="AX28" i="10"/>
  <c r="AX93" i="10" s="1"/>
  <c r="AZ27" i="10"/>
  <c r="AZ91" i="10" s="1"/>
  <c r="AX27" i="10"/>
  <c r="AZ23" i="10"/>
  <c r="AX23" i="10"/>
  <c r="AX87" i="10" s="1"/>
  <c r="AX22" i="10"/>
  <c r="AZ21" i="10"/>
  <c r="AX21" i="10"/>
  <c r="AX85" i="10" s="1"/>
  <c r="AZ20" i="10"/>
  <c r="AX20" i="10"/>
  <c r="AX84" i="10" s="1"/>
  <c r="AZ19" i="10"/>
  <c r="AX19" i="10"/>
  <c r="AZ18" i="10"/>
  <c r="AX18" i="10"/>
  <c r="AZ17" i="10"/>
  <c r="AZ81" i="10" s="1"/>
  <c r="AX17" i="10"/>
  <c r="AZ15" i="10"/>
  <c r="AZ79" i="10" s="1"/>
  <c r="AX15" i="10"/>
  <c r="AZ13" i="10"/>
  <c r="AZ76" i="10" s="1"/>
  <c r="AX13" i="10"/>
  <c r="AZ11" i="10"/>
  <c r="AZ74" i="10" s="1"/>
  <c r="AX11" i="10"/>
  <c r="AX4" i="10"/>
  <c r="AQ32" i="10"/>
  <c r="AO32" i="10"/>
  <c r="AO97" i="10" s="1"/>
  <c r="AQ30" i="10"/>
  <c r="AO30" i="10"/>
  <c r="AQ29" i="10"/>
  <c r="AO29" i="10"/>
  <c r="AO94" i="10" s="1"/>
  <c r="AQ28" i="10"/>
  <c r="AQ93" i="10" s="1"/>
  <c r="AO28" i="10"/>
  <c r="AO93" i="10" s="1"/>
  <c r="AQ27" i="10"/>
  <c r="AQ91" i="10" s="1"/>
  <c r="AO27" i="10"/>
  <c r="AQ23" i="10"/>
  <c r="AQ87" i="10" s="1"/>
  <c r="AO23" i="10"/>
  <c r="AO87" i="10" s="1"/>
  <c r="AO22" i="10"/>
  <c r="AO86" i="10" s="1"/>
  <c r="AQ21" i="10"/>
  <c r="AQ85" i="10" s="1"/>
  <c r="AO21" i="10"/>
  <c r="AO85" i="10" s="1"/>
  <c r="AO20" i="10"/>
  <c r="AO84" i="10" s="1"/>
  <c r="AQ19" i="10"/>
  <c r="AO19" i="10"/>
  <c r="AQ18" i="10"/>
  <c r="AQ82" i="10" s="1"/>
  <c r="AO18" i="10"/>
  <c r="AQ17" i="10"/>
  <c r="AQ81" i="10" s="1"/>
  <c r="AO17" i="10"/>
  <c r="AQ15" i="10"/>
  <c r="AQ79" i="10" s="1"/>
  <c r="AO15" i="10"/>
  <c r="AQ13" i="10"/>
  <c r="AQ76" i="10" s="1"/>
  <c r="AO13" i="10"/>
  <c r="AQ11" i="10"/>
  <c r="AQ74" i="10" s="1"/>
  <c r="AO11" i="10"/>
  <c r="AO4" i="10"/>
  <c r="AN32" i="10"/>
  <c r="AM32" i="10"/>
  <c r="AM97" i="10" s="1"/>
  <c r="AN30" i="10"/>
  <c r="AM30" i="10"/>
  <c r="AN29" i="10"/>
  <c r="AM29" i="10"/>
  <c r="AM94" i="10" s="1"/>
  <c r="AN28" i="10"/>
  <c r="AM28" i="10"/>
  <c r="AM93" i="10" s="1"/>
  <c r="AM27" i="10"/>
  <c r="AM92" i="10" s="1"/>
  <c r="AN23" i="10"/>
  <c r="AN87" i="10" s="1"/>
  <c r="AM23" i="10"/>
  <c r="AM87" i="10" s="1"/>
  <c r="AN22" i="10"/>
  <c r="AM22" i="10"/>
  <c r="AM86" i="10" s="1"/>
  <c r="AN21" i="10"/>
  <c r="AM21" i="10"/>
  <c r="AM85" i="10" s="1"/>
  <c r="AN20" i="10"/>
  <c r="AM20" i="10"/>
  <c r="AN19" i="10"/>
  <c r="AN83" i="10" s="1"/>
  <c r="AM19" i="10"/>
  <c r="AN18" i="10"/>
  <c r="AM18" i="10"/>
  <c r="AN17" i="10"/>
  <c r="AM17" i="10"/>
  <c r="AN15" i="10"/>
  <c r="AN79" i="10" s="1"/>
  <c r="AM15" i="10"/>
  <c r="AN13" i="10"/>
  <c r="AN76" i="10" s="1"/>
  <c r="AM13" i="10"/>
  <c r="AN11" i="10"/>
  <c r="AN74" i="10" s="1"/>
  <c r="AM11" i="10"/>
  <c r="AN4" i="10"/>
  <c r="AN72" i="10" s="1"/>
  <c r="AM4" i="10"/>
  <c r="AL99" i="10"/>
  <c r="AL32" i="10"/>
  <c r="AK32" i="10"/>
  <c r="AK97" i="10" s="1"/>
  <c r="AL30" i="10"/>
  <c r="AK30" i="10"/>
  <c r="AL29" i="10"/>
  <c r="AK29" i="10"/>
  <c r="AK94" i="10" s="1"/>
  <c r="AL28" i="10"/>
  <c r="AL93" i="10" s="1"/>
  <c r="AK28" i="10"/>
  <c r="AK93" i="10" s="1"/>
  <c r="AL27" i="10"/>
  <c r="AL91" i="10" s="1"/>
  <c r="AK27" i="10"/>
  <c r="AL23" i="10"/>
  <c r="AL87" i="10" s="1"/>
  <c r="AK23" i="10"/>
  <c r="AK87" i="10" s="1"/>
  <c r="AL22" i="10"/>
  <c r="AK22" i="10"/>
  <c r="AL21" i="10"/>
  <c r="AL85" i="10" s="1"/>
  <c r="AK21" i="10"/>
  <c r="AK85" i="10" s="1"/>
  <c r="AL20" i="10"/>
  <c r="AK20" i="10"/>
  <c r="AK84" i="10" s="1"/>
  <c r="AL19" i="10"/>
  <c r="AK19" i="10"/>
  <c r="AL18" i="10"/>
  <c r="AK18" i="10"/>
  <c r="AL17" i="10"/>
  <c r="AL81" i="10" s="1"/>
  <c r="AK17" i="10"/>
  <c r="AL15" i="10"/>
  <c r="AL79" i="10" s="1"/>
  <c r="AK15" i="10"/>
  <c r="AK79" i="10" s="1"/>
  <c r="AL13" i="10"/>
  <c r="AL76" i="10" s="1"/>
  <c r="AK13" i="10"/>
  <c r="AL11" i="10"/>
  <c r="AL74" i="10" s="1"/>
  <c r="AK11" i="10"/>
  <c r="AK74" i="10" s="1"/>
  <c r="AL4" i="10"/>
  <c r="AL72" i="10" s="1"/>
  <c r="AK4" i="10"/>
  <c r="AK72" i="10" s="1"/>
  <c r="AJ32" i="10"/>
  <c r="AH32" i="10"/>
  <c r="AH97" i="10" s="1"/>
  <c r="AJ30" i="10"/>
  <c r="AH30" i="10"/>
  <c r="AJ29" i="10"/>
  <c r="AH29" i="10"/>
  <c r="AH94" i="10" s="1"/>
  <c r="AJ28" i="10"/>
  <c r="AH28" i="10"/>
  <c r="AH93" i="10" s="1"/>
  <c r="AJ27" i="10"/>
  <c r="AJ91" i="10" s="1"/>
  <c r="AH27" i="10"/>
  <c r="AH91" i="10" s="1"/>
  <c r="AJ23" i="10"/>
  <c r="AJ87" i="10" s="1"/>
  <c r="AH23" i="10"/>
  <c r="AH87" i="10" s="1"/>
  <c r="AH22" i="10"/>
  <c r="AH86" i="10" s="1"/>
  <c r="AJ21" i="10"/>
  <c r="AH21" i="10"/>
  <c r="AH85" i="10" s="1"/>
  <c r="AJ20" i="10"/>
  <c r="AH20" i="10"/>
  <c r="AJ19" i="10"/>
  <c r="AJ83" i="10" s="1"/>
  <c r="AH19" i="10"/>
  <c r="AJ18" i="10"/>
  <c r="AH18" i="10"/>
  <c r="AJ17" i="10"/>
  <c r="AH17" i="10"/>
  <c r="AJ15" i="10"/>
  <c r="AJ79" i="10" s="1"/>
  <c r="AH15" i="10"/>
  <c r="AH79" i="10" s="1"/>
  <c r="AJ13" i="10"/>
  <c r="AJ76" i="10" s="1"/>
  <c r="AH13" i="10"/>
  <c r="AH76" i="10" s="1"/>
  <c r="AJ11" i="10"/>
  <c r="AJ74" i="10" s="1"/>
  <c r="AH11" i="10"/>
  <c r="AH74" i="10" s="1"/>
  <c r="AH4" i="10"/>
  <c r="AH72" i="10" s="1"/>
  <c r="AG32" i="10"/>
  <c r="AE32" i="10"/>
  <c r="AE97" i="10" s="1"/>
  <c r="AG30" i="10"/>
  <c r="AE30" i="10"/>
  <c r="AG29" i="10"/>
  <c r="AE29" i="10"/>
  <c r="AE94" i="10" s="1"/>
  <c r="AG28" i="10"/>
  <c r="AG93" i="10" s="1"/>
  <c r="AE28" i="10"/>
  <c r="AE93" i="10" s="1"/>
  <c r="AG27" i="10"/>
  <c r="AG91" i="10" s="1"/>
  <c r="AE27" i="10"/>
  <c r="AG23" i="10"/>
  <c r="AG87" i="10" s="1"/>
  <c r="AE23" i="10"/>
  <c r="AE87" i="10" s="1"/>
  <c r="AG22" i="10"/>
  <c r="AE22" i="10"/>
  <c r="AE86" i="10" s="1"/>
  <c r="AG21" i="10"/>
  <c r="AE21" i="10"/>
  <c r="AE85" i="10" s="1"/>
  <c r="AG20" i="10"/>
  <c r="AG84" i="10" s="1"/>
  <c r="AE20" i="10"/>
  <c r="AG19" i="10"/>
  <c r="AE19" i="10"/>
  <c r="AG18" i="10"/>
  <c r="AE18" i="10"/>
  <c r="AG17" i="10"/>
  <c r="AG81" i="10" s="1"/>
  <c r="AE17" i="10"/>
  <c r="AG15" i="10"/>
  <c r="AG79" i="10" s="1"/>
  <c r="AE15" i="10"/>
  <c r="AG13" i="10"/>
  <c r="AG76" i="10" s="1"/>
  <c r="AE13" i="10"/>
  <c r="AE76" i="10" s="1"/>
  <c r="AG11" i="10"/>
  <c r="AG74" i="10" s="1"/>
  <c r="AE11" i="10"/>
  <c r="AD32" i="10"/>
  <c r="AC32" i="10"/>
  <c r="AD30" i="10"/>
  <c r="AD96" i="10" s="1"/>
  <c r="AC30" i="10"/>
  <c r="AD29" i="10"/>
  <c r="AC29" i="10"/>
  <c r="AD28" i="10"/>
  <c r="AD93" i="10" s="1"/>
  <c r="AC28" i="10"/>
  <c r="AC93" i="10" s="1"/>
  <c r="AD27" i="10"/>
  <c r="AD91" i="10" s="1"/>
  <c r="AC27" i="10"/>
  <c r="AC91" i="10" s="1"/>
  <c r="AD23" i="10"/>
  <c r="AC23" i="10"/>
  <c r="AC87" i="10" s="1"/>
  <c r="AD22" i="10"/>
  <c r="AC22" i="10"/>
  <c r="AD21" i="10"/>
  <c r="AD85" i="10" s="1"/>
  <c r="AC21" i="10"/>
  <c r="AC85" i="10" s="1"/>
  <c r="AD20" i="10"/>
  <c r="AC20" i="10"/>
  <c r="AD19" i="10"/>
  <c r="AD83" i="10" s="1"/>
  <c r="AC19" i="10"/>
  <c r="AD18" i="10"/>
  <c r="AC18" i="10"/>
  <c r="AD17" i="10"/>
  <c r="AC17" i="10"/>
  <c r="AD15" i="10"/>
  <c r="AD79" i="10" s="1"/>
  <c r="AC15" i="10"/>
  <c r="AC79" i="10" s="1"/>
  <c r="AD13" i="10"/>
  <c r="AD76" i="10" s="1"/>
  <c r="AC13" i="10"/>
  <c r="AC76" i="10" s="1"/>
  <c r="AD11" i="10"/>
  <c r="AD74" i="10" s="1"/>
  <c r="AC11" i="10"/>
  <c r="AC74" i="10" s="1"/>
  <c r="AD4" i="10"/>
  <c r="AD72" i="10" s="1"/>
  <c r="AC4" i="10"/>
  <c r="AC72" i="10" s="1"/>
  <c r="AB32" i="10"/>
  <c r="AA32" i="10"/>
  <c r="AB30" i="10"/>
  <c r="AA30" i="10"/>
  <c r="AB29" i="10"/>
  <c r="AA29" i="10"/>
  <c r="AB28" i="10"/>
  <c r="AB93" i="10" s="1"/>
  <c r="AA28" i="10"/>
  <c r="AA93" i="10" s="1"/>
  <c r="AB27" i="10"/>
  <c r="AA27" i="10"/>
  <c r="AA91" i="10" s="1"/>
  <c r="AA23" i="10"/>
  <c r="AA87" i="10" s="1"/>
  <c r="AB22" i="10"/>
  <c r="AA22" i="10"/>
  <c r="AB21" i="10"/>
  <c r="AB85" i="10" s="1"/>
  <c r="AA21" i="10"/>
  <c r="AA85" i="10" s="1"/>
  <c r="AA20" i="10"/>
  <c r="AB19" i="10"/>
  <c r="AA19" i="10"/>
  <c r="AB18" i="10"/>
  <c r="AA18" i="10"/>
  <c r="AB17" i="10"/>
  <c r="AB81" i="10" s="1"/>
  <c r="AA17" i="10"/>
  <c r="AB15" i="10"/>
  <c r="AB79" i="10" s="1"/>
  <c r="AA15" i="10"/>
  <c r="AA79" i="10" s="1"/>
  <c r="AB13" i="10"/>
  <c r="AB76" i="10" s="1"/>
  <c r="AA13" i="10"/>
  <c r="AB11" i="10"/>
  <c r="AB74" i="10" s="1"/>
  <c r="AA11" i="10"/>
  <c r="AA74" i="10" s="1"/>
  <c r="AA4" i="10"/>
  <c r="AA72" i="10" s="1"/>
  <c r="Z32" i="10"/>
  <c r="Y32" i="10"/>
  <c r="Y97" i="10" s="1"/>
  <c r="Z30" i="10"/>
  <c r="Z96" i="10" s="1"/>
  <c r="Y30" i="10"/>
  <c r="Z29" i="10"/>
  <c r="Y29" i="10"/>
  <c r="Y94" i="10" s="1"/>
  <c r="Z28" i="10"/>
  <c r="Z93" i="10" s="1"/>
  <c r="Y28" i="10"/>
  <c r="Y93" i="10" s="1"/>
  <c r="Z27" i="10"/>
  <c r="Z91" i="10" s="1"/>
  <c r="Y27" i="10"/>
  <c r="Z23" i="10"/>
  <c r="Y23" i="10"/>
  <c r="Y87" i="10" s="1"/>
  <c r="Y22" i="10"/>
  <c r="Z21" i="10"/>
  <c r="Z85" i="10" s="1"/>
  <c r="Y21" i="10"/>
  <c r="Y85" i="10" s="1"/>
  <c r="Z20" i="10"/>
  <c r="Y20" i="10"/>
  <c r="Y84" i="10" s="1"/>
  <c r="Z19" i="10"/>
  <c r="Z83" i="10" s="1"/>
  <c r="Y19" i="10"/>
  <c r="Z18" i="10"/>
  <c r="Y18" i="10"/>
  <c r="Z17" i="10"/>
  <c r="Y17" i="10"/>
  <c r="Y81" i="10" s="1"/>
  <c r="Z15" i="10"/>
  <c r="Z79" i="10" s="1"/>
  <c r="Y15" i="10"/>
  <c r="Z13" i="10"/>
  <c r="Y13" i="10"/>
  <c r="Z11" i="10"/>
  <c r="Z74" i="10" s="1"/>
  <c r="Y11" i="10"/>
  <c r="Y4" i="10"/>
  <c r="V97" i="10"/>
  <c r="V94" i="10"/>
  <c r="X93" i="10"/>
  <c r="V93" i="10"/>
  <c r="X91" i="10"/>
  <c r="V87" i="10"/>
  <c r="X85" i="10"/>
  <c r="V85" i="10"/>
  <c r="X81" i="10"/>
  <c r="X79" i="10"/>
  <c r="V79" i="10"/>
  <c r="X76" i="10"/>
  <c r="V76" i="10"/>
  <c r="X74" i="10"/>
  <c r="V74" i="10"/>
  <c r="X72" i="10"/>
  <c r="V72" i="10"/>
  <c r="U32" i="10"/>
  <c r="S32" i="10"/>
  <c r="S97" i="10" s="1"/>
  <c r="U30" i="10"/>
  <c r="S30" i="10"/>
  <c r="U29" i="10"/>
  <c r="S29" i="10"/>
  <c r="S94" i="10" s="1"/>
  <c r="U28" i="10"/>
  <c r="S28" i="10"/>
  <c r="U27" i="10"/>
  <c r="U91" i="10" s="1"/>
  <c r="S27" i="10"/>
  <c r="U23" i="10"/>
  <c r="U87" i="10" s="1"/>
  <c r="S23" i="10"/>
  <c r="U22" i="10"/>
  <c r="S22" i="10"/>
  <c r="S86" i="10" s="1"/>
  <c r="U21" i="10"/>
  <c r="S21" i="10"/>
  <c r="U20" i="10"/>
  <c r="S20" i="10"/>
  <c r="S84" i="10" s="1"/>
  <c r="U19" i="10"/>
  <c r="U83" i="10" s="1"/>
  <c r="S19" i="10"/>
  <c r="U18" i="10"/>
  <c r="S18" i="10"/>
  <c r="U17" i="10"/>
  <c r="S17" i="10"/>
  <c r="S81" i="10" s="1"/>
  <c r="U15" i="10"/>
  <c r="U79" i="10" s="1"/>
  <c r="S15" i="10"/>
  <c r="U13" i="10"/>
  <c r="U76" i="10" s="1"/>
  <c r="S13" i="10"/>
  <c r="S76" i="10" s="1"/>
  <c r="U11" i="10"/>
  <c r="U74" i="10" s="1"/>
  <c r="S11" i="10"/>
  <c r="S74" i="10" s="1"/>
  <c r="U72" i="10"/>
  <c r="S4" i="10"/>
  <c r="S72" i="10" s="1"/>
  <c r="P97" i="10"/>
  <c r="P96" i="10"/>
  <c r="P94" i="10"/>
  <c r="R93" i="10"/>
  <c r="R91" i="10"/>
  <c r="R87" i="10"/>
  <c r="R81" i="10"/>
  <c r="P81" i="10"/>
  <c r="R79" i="10"/>
  <c r="P79" i="10"/>
  <c r="R76" i="10"/>
  <c r="P76" i="10"/>
  <c r="R74" i="10"/>
  <c r="P74" i="10"/>
  <c r="R72" i="10"/>
  <c r="P72" i="10"/>
  <c r="O32" i="10"/>
  <c r="N32" i="10"/>
  <c r="N97" i="10" s="1"/>
  <c r="O30" i="10"/>
  <c r="N30" i="10"/>
  <c r="O29" i="10"/>
  <c r="N29" i="10"/>
  <c r="N94" i="10" s="1"/>
  <c r="O28" i="10"/>
  <c r="N28" i="10"/>
  <c r="O27" i="10"/>
  <c r="O91" i="10" s="1"/>
  <c r="N27" i="10"/>
  <c r="N91" i="10" s="1"/>
  <c r="O23" i="10"/>
  <c r="O87" i="10" s="1"/>
  <c r="N23" i="10"/>
  <c r="O22" i="10"/>
  <c r="N22" i="10"/>
  <c r="N86" i="10" s="1"/>
  <c r="O21" i="10"/>
  <c r="N21" i="10"/>
  <c r="N85" i="10" s="1"/>
  <c r="O20" i="10"/>
  <c r="N20" i="10"/>
  <c r="N84" i="10" s="1"/>
  <c r="O19" i="10"/>
  <c r="O83" i="10" s="1"/>
  <c r="N19" i="10"/>
  <c r="O18" i="10"/>
  <c r="N18" i="10"/>
  <c r="O17" i="10"/>
  <c r="N17" i="10"/>
  <c r="N81" i="10" s="1"/>
  <c r="O15" i="10"/>
  <c r="O79" i="10" s="1"/>
  <c r="N15" i="10"/>
  <c r="O13" i="10"/>
  <c r="N13" i="10"/>
  <c r="N76" i="10" s="1"/>
  <c r="O11" i="10"/>
  <c r="O74" i="10" s="1"/>
  <c r="N11" i="10"/>
  <c r="O4" i="10"/>
  <c r="O72" i="10" s="1"/>
  <c r="N4" i="10"/>
  <c r="N72" i="10" s="1"/>
  <c r="M32" i="10"/>
  <c r="L32" i="10"/>
  <c r="L97" i="10" s="1"/>
  <c r="M30" i="10"/>
  <c r="L30" i="10"/>
  <c r="M29" i="10"/>
  <c r="L29" i="10"/>
  <c r="L94" i="10" s="1"/>
  <c r="M28" i="10"/>
  <c r="M93" i="10" s="1"/>
  <c r="L28" i="10"/>
  <c r="M27" i="10"/>
  <c r="M91" i="10" s="1"/>
  <c r="L27" i="10"/>
  <c r="M23" i="10"/>
  <c r="M87" i="10" s="1"/>
  <c r="L23" i="10"/>
  <c r="M22" i="10"/>
  <c r="L22" i="10"/>
  <c r="L86" i="10" s="1"/>
  <c r="M21" i="10"/>
  <c r="L21" i="10"/>
  <c r="M20" i="10"/>
  <c r="M84" i="10" s="1"/>
  <c r="L20" i="10"/>
  <c r="M19" i="10"/>
  <c r="L19" i="10"/>
  <c r="M18" i="10"/>
  <c r="M82" i="10" s="1"/>
  <c r="L18" i="10"/>
  <c r="M17" i="10"/>
  <c r="M81" i="10" s="1"/>
  <c r="L17" i="10"/>
  <c r="L81" i="10" s="1"/>
  <c r="M15" i="10"/>
  <c r="L15" i="10"/>
  <c r="L79" i="10" s="1"/>
  <c r="M13" i="10"/>
  <c r="M76" i="10" s="1"/>
  <c r="L13" i="10"/>
  <c r="L76" i="10" s="1"/>
  <c r="M11" i="10"/>
  <c r="M74" i="10" s="1"/>
  <c r="L11" i="10"/>
  <c r="L74" i="10" s="1"/>
  <c r="M4" i="10"/>
  <c r="M72" i="10" s="1"/>
  <c r="L4" i="10"/>
  <c r="L72" i="10" s="1"/>
  <c r="K32" i="10"/>
  <c r="I32" i="10"/>
  <c r="I97" i="10" s="1"/>
  <c r="I30" i="10"/>
  <c r="K29" i="10"/>
  <c r="I29" i="10"/>
  <c r="I94" i="10" s="1"/>
  <c r="K28" i="10"/>
  <c r="K93" i="10" s="1"/>
  <c r="I28" i="10"/>
  <c r="K27" i="10"/>
  <c r="K91" i="10" s="1"/>
  <c r="I27" i="10"/>
  <c r="I23" i="10"/>
  <c r="I87" i="10" s="1"/>
  <c r="I22" i="10"/>
  <c r="K21" i="10"/>
  <c r="K85" i="10" s="1"/>
  <c r="I21" i="10"/>
  <c r="I20" i="10"/>
  <c r="I84" i="10" s="1"/>
  <c r="I19" i="10"/>
  <c r="K18" i="10"/>
  <c r="I18" i="10"/>
  <c r="K17" i="10"/>
  <c r="K81" i="10" s="1"/>
  <c r="I17" i="10"/>
  <c r="I81" i="10" s="1"/>
  <c r="I15" i="10"/>
  <c r="K13" i="10"/>
  <c r="K76" i="10" s="1"/>
  <c r="I13" i="10"/>
  <c r="I76" i="10" s="1"/>
  <c r="K11" i="10"/>
  <c r="K74" i="10" s="1"/>
  <c r="I11" i="10"/>
  <c r="I4" i="10"/>
  <c r="I72" i="10" s="1"/>
  <c r="H32" i="10"/>
  <c r="F32" i="10"/>
  <c r="F97" i="10" s="1"/>
  <c r="H30" i="10"/>
  <c r="F30" i="10"/>
  <c r="F95" i="10" s="1"/>
  <c r="H29" i="10"/>
  <c r="F29" i="10"/>
  <c r="F94" i="10" s="1"/>
  <c r="H28" i="10"/>
  <c r="H93" i="10" s="1"/>
  <c r="F28" i="10"/>
  <c r="F93" i="10" s="1"/>
  <c r="H27" i="10"/>
  <c r="F27" i="10"/>
  <c r="F92" i="10" s="1"/>
  <c r="F23" i="10"/>
  <c r="F22" i="10"/>
  <c r="F21" i="10"/>
  <c r="F20" i="10"/>
  <c r="F19" i="10"/>
  <c r="H18" i="10"/>
  <c r="F18" i="10"/>
  <c r="H17" i="10"/>
  <c r="H81" i="10" s="1"/>
  <c r="F17" i="10"/>
  <c r="F81" i="10" s="1"/>
  <c r="H15" i="10"/>
  <c r="H79" i="10" s="1"/>
  <c r="F15" i="10"/>
  <c r="F79" i="10" s="1"/>
  <c r="H13" i="10"/>
  <c r="H76" i="10" s="1"/>
  <c r="F13" i="10"/>
  <c r="F76" i="10" s="1"/>
  <c r="H11" i="10"/>
  <c r="H74" i="10" s="1"/>
  <c r="F11" i="10"/>
  <c r="F74" i="10" s="1"/>
  <c r="L96" i="10" l="1"/>
  <c r="BG105" i="10"/>
  <c r="BG68" i="10"/>
  <c r="I77" i="10"/>
  <c r="BG77" i="10" s="1"/>
  <c r="BG50" i="10"/>
  <c r="BG52" i="10"/>
  <c r="BG60" i="10"/>
  <c r="BH18" i="10"/>
  <c r="C76" i="10"/>
  <c r="BG13" i="10"/>
  <c r="BG19" i="10"/>
  <c r="C92" i="10"/>
  <c r="BG27" i="10"/>
  <c r="BG32" i="10"/>
  <c r="BG88" i="10"/>
  <c r="BG47" i="10"/>
  <c r="K77" i="10"/>
  <c r="BH50" i="10"/>
  <c r="E74" i="10"/>
  <c r="BH74" i="10" s="1"/>
  <c r="BH11" i="10"/>
  <c r="BH29" i="10"/>
  <c r="BG20" i="10"/>
  <c r="C79" i="10"/>
  <c r="BG15" i="10"/>
  <c r="BG21" i="10"/>
  <c r="BG28" i="10"/>
  <c r="BG51" i="10"/>
  <c r="BG53" i="10"/>
  <c r="I98" i="10"/>
  <c r="BG98" i="10" s="1"/>
  <c r="BG61" i="10"/>
  <c r="E76" i="10"/>
  <c r="BH13" i="10"/>
  <c r="BH32" i="10"/>
  <c r="BG4" i="10"/>
  <c r="BG17" i="10"/>
  <c r="BG22" i="10"/>
  <c r="BG29" i="10"/>
  <c r="BG69" i="10"/>
  <c r="BG90" i="10"/>
  <c r="I70" i="10"/>
  <c r="BG70" i="10" s="1"/>
  <c r="BG46" i="10"/>
  <c r="BG48" i="10"/>
  <c r="BG42" i="10"/>
  <c r="E81" i="10"/>
  <c r="BH17" i="10"/>
  <c r="C74" i="10"/>
  <c r="BG11" i="10"/>
  <c r="BG18" i="10"/>
  <c r="BG23" i="10"/>
  <c r="C96" i="10"/>
  <c r="BG30" i="10"/>
  <c r="BG89" i="10"/>
  <c r="N82" i="10"/>
  <c r="AH82" i="10"/>
  <c r="AC83" i="10"/>
  <c r="AM66" i="10"/>
  <c r="N96" i="10"/>
  <c r="V83" i="10"/>
  <c r="C72" i="10"/>
  <c r="C41" i="10"/>
  <c r="Y83" i="10"/>
  <c r="I96" i="10"/>
  <c r="Y82" i="10"/>
  <c r="AA83" i="10"/>
  <c r="I82" i="10"/>
  <c r="AK83" i="10"/>
  <c r="AE83" i="10"/>
  <c r="S82" i="10"/>
  <c r="AM83" i="10"/>
  <c r="AM82" i="10"/>
  <c r="AN91" i="10"/>
  <c r="F91" i="10"/>
  <c r="E91" i="10"/>
  <c r="H91" i="10"/>
  <c r="D91" i="10"/>
  <c r="C91" i="10"/>
  <c r="AX82" i="10"/>
  <c r="AO83" i="10"/>
  <c r="AK76" i="10"/>
  <c r="AM76" i="10"/>
  <c r="AM81" i="10"/>
  <c r="M103" i="10"/>
  <c r="M102" i="10"/>
  <c r="M101" i="10"/>
  <c r="M100" i="10"/>
  <c r="R99" i="10"/>
  <c r="R103" i="10"/>
  <c r="R102" i="10"/>
  <c r="R101" i="10"/>
  <c r="R100" i="10"/>
  <c r="X99" i="10"/>
  <c r="X103" i="10"/>
  <c r="X102" i="10"/>
  <c r="X101" i="10"/>
  <c r="X100" i="10"/>
  <c r="Z99" i="10"/>
  <c r="Z103" i="10"/>
  <c r="Z102" i="10"/>
  <c r="Z101" i="10"/>
  <c r="Z100" i="10"/>
  <c r="AC99" i="10"/>
  <c r="AC103" i="10"/>
  <c r="AC102" i="10"/>
  <c r="AC101" i="10"/>
  <c r="AC100" i="10"/>
  <c r="AE99" i="10"/>
  <c r="AE103" i="10"/>
  <c r="AE102" i="10"/>
  <c r="AE101" i="10"/>
  <c r="AE100" i="10"/>
  <c r="AH99" i="10"/>
  <c r="AH103" i="10"/>
  <c r="AH102" i="10"/>
  <c r="AH101" i="10"/>
  <c r="AH100" i="10"/>
  <c r="AM103" i="10"/>
  <c r="AM102" i="10"/>
  <c r="AM101" i="10"/>
  <c r="AM100" i="10"/>
  <c r="AQ99" i="10"/>
  <c r="AX103" i="10"/>
  <c r="AX102" i="10"/>
  <c r="AX101" i="10"/>
  <c r="AX100" i="10"/>
  <c r="W99" i="10"/>
  <c r="W103" i="10"/>
  <c r="W102" i="10"/>
  <c r="W101" i="10"/>
  <c r="W100" i="10"/>
  <c r="AF99" i="10"/>
  <c r="AF103" i="10"/>
  <c r="AF102" i="10"/>
  <c r="AF101" i="10"/>
  <c r="AF100" i="10"/>
  <c r="N99" i="10"/>
  <c r="N103" i="10"/>
  <c r="N102" i="10"/>
  <c r="N101" i="10"/>
  <c r="N100" i="10"/>
  <c r="S103" i="10"/>
  <c r="S102" i="10"/>
  <c r="S101" i="10"/>
  <c r="S100" i="10"/>
  <c r="AD99" i="10"/>
  <c r="AD103" i="10"/>
  <c r="AD102" i="10"/>
  <c r="AD101" i="10"/>
  <c r="AD100" i="10"/>
  <c r="AG99" i="10"/>
  <c r="AG103" i="10"/>
  <c r="AG102" i="10"/>
  <c r="AG101" i="10"/>
  <c r="AG100" i="10"/>
  <c r="AJ99" i="10"/>
  <c r="AJ103" i="10"/>
  <c r="AJ102" i="10"/>
  <c r="AJ101" i="10"/>
  <c r="AJ100" i="10"/>
  <c r="AN99" i="10"/>
  <c r="AN103" i="10"/>
  <c r="AN102" i="10"/>
  <c r="AN101" i="10"/>
  <c r="AN100" i="10"/>
  <c r="AZ99" i="10"/>
  <c r="AP99" i="10"/>
  <c r="AY99" i="10"/>
  <c r="C103" i="10"/>
  <c r="C102" i="10"/>
  <c r="C101" i="10"/>
  <c r="C100" i="10"/>
  <c r="I103" i="10"/>
  <c r="I102" i="10"/>
  <c r="I101" i="10"/>
  <c r="I100" i="10"/>
  <c r="O99" i="10"/>
  <c r="O103" i="10"/>
  <c r="O102" i="10"/>
  <c r="O101" i="10"/>
  <c r="O100" i="10"/>
  <c r="U99" i="10"/>
  <c r="U103" i="10"/>
  <c r="U102" i="10"/>
  <c r="U101" i="10"/>
  <c r="U100" i="10"/>
  <c r="AA99" i="10"/>
  <c r="AA103" i="10"/>
  <c r="AA102" i="10"/>
  <c r="AA101" i="10"/>
  <c r="AA100" i="10"/>
  <c r="AK99" i="10"/>
  <c r="AK103" i="10"/>
  <c r="AK102" i="10"/>
  <c r="AK101" i="10"/>
  <c r="AK100" i="10"/>
  <c r="BA99" i="10"/>
  <c r="BA103" i="10"/>
  <c r="BA102" i="10"/>
  <c r="BA101" i="10"/>
  <c r="BA100" i="10"/>
  <c r="Q99" i="10"/>
  <c r="Q103" i="10"/>
  <c r="Q102" i="10"/>
  <c r="Q101" i="10"/>
  <c r="Q100" i="10"/>
  <c r="H103" i="10"/>
  <c r="H102" i="10"/>
  <c r="H101" i="10"/>
  <c r="H100" i="10"/>
  <c r="L103" i="10"/>
  <c r="L102" i="10"/>
  <c r="L101" i="10"/>
  <c r="L100" i="10"/>
  <c r="P103" i="10"/>
  <c r="P102" i="10"/>
  <c r="P101" i="10"/>
  <c r="P100" i="10"/>
  <c r="V99" i="10"/>
  <c r="V103" i="10"/>
  <c r="V102" i="10"/>
  <c r="V101" i="10"/>
  <c r="V100" i="10"/>
  <c r="Y99" i="10"/>
  <c r="Y103" i="10"/>
  <c r="Y102" i="10"/>
  <c r="Y101" i="10"/>
  <c r="Y100" i="10"/>
  <c r="AB99" i="10"/>
  <c r="AB103" i="10"/>
  <c r="AB102" i="10"/>
  <c r="AB101" i="10"/>
  <c r="AB100" i="10"/>
  <c r="AO103" i="10"/>
  <c r="AO102" i="10"/>
  <c r="AO101" i="10"/>
  <c r="AO100" i="10"/>
  <c r="BB99" i="10"/>
  <c r="BB103" i="10"/>
  <c r="BB102" i="10"/>
  <c r="BB101" i="10"/>
  <c r="BB100" i="10"/>
  <c r="G99" i="10"/>
  <c r="G103" i="10"/>
  <c r="G102" i="10"/>
  <c r="G101" i="10"/>
  <c r="G100" i="10"/>
  <c r="T99" i="10"/>
  <c r="T103" i="10"/>
  <c r="T102" i="10"/>
  <c r="T101" i="10"/>
  <c r="T100" i="10"/>
  <c r="AI99" i="10"/>
  <c r="AI103" i="10"/>
  <c r="AI102" i="10"/>
  <c r="AI101" i="10"/>
  <c r="AI100" i="10"/>
  <c r="V71" i="10"/>
  <c r="AC71" i="10"/>
  <c r="L71" i="10"/>
  <c r="AA71" i="10"/>
  <c r="N71" i="10"/>
  <c r="Y71" i="10"/>
  <c r="BA71" i="10"/>
  <c r="S71" i="10"/>
  <c r="AO71" i="10"/>
  <c r="AX71" i="10"/>
  <c r="AM71" i="10"/>
  <c r="I71" i="10"/>
  <c r="AH71" i="10"/>
  <c r="AK71" i="10"/>
  <c r="P71" i="10"/>
  <c r="AE71" i="10"/>
  <c r="L92" i="10"/>
  <c r="L91" i="10"/>
  <c r="P92" i="10"/>
  <c r="P91" i="10"/>
  <c r="V92" i="10"/>
  <c r="V91" i="10"/>
  <c r="Y92" i="10"/>
  <c r="Y91" i="10"/>
  <c r="AK92" i="10"/>
  <c r="AK91" i="10"/>
  <c r="BA92" i="10"/>
  <c r="BA91" i="10"/>
  <c r="AP92" i="10"/>
  <c r="AP91" i="10"/>
  <c r="AY92" i="10"/>
  <c r="AY91" i="10"/>
  <c r="I92" i="10"/>
  <c r="I91" i="10"/>
  <c r="AO92" i="10"/>
  <c r="AO91" i="10"/>
  <c r="Q92" i="10"/>
  <c r="Q91" i="10"/>
  <c r="S92" i="10"/>
  <c r="S91" i="10"/>
  <c r="AE92" i="10"/>
  <c r="AE91" i="10"/>
  <c r="AM91" i="10"/>
  <c r="AX92" i="10"/>
  <c r="AX91" i="10"/>
  <c r="G91" i="10"/>
  <c r="J92" i="10"/>
  <c r="J91" i="10"/>
  <c r="T92" i="10"/>
  <c r="T91" i="10"/>
  <c r="AI92" i="10"/>
  <c r="AI91" i="10"/>
  <c r="W92" i="10"/>
  <c r="W91" i="10"/>
  <c r="AF92" i="10"/>
  <c r="AF91" i="10"/>
  <c r="Y72" i="10"/>
  <c r="Y67" i="10"/>
  <c r="W41" i="10"/>
  <c r="AM99" i="10"/>
  <c r="AO79" i="10"/>
  <c r="AE74" i="10"/>
  <c r="AE79" i="10"/>
  <c r="Q41" i="10"/>
  <c r="AX99" i="10"/>
  <c r="BA79" i="10"/>
  <c r="BA83" i="10"/>
  <c r="AM74" i="10"/>
  <c r="AO72" i="10"/>
  <c r="AO76" i="10"/>
  <c r="I104" i="10"/>
  <c r="I99" i="10"/>
  <c r="H104" i="10"/>
  <c r="H99" i="10"/>
  <c r="L104" i="10"/>
  <c r="L99" i="10"/>
  <c r="P104" i="10"/>
  <c r="P99" i="10"/>
  <c r="C104" i="10"/>
  <c r="C99" i="10"/>
  <c r="M104" i="10"/>
  <c r="M99" i="10"/>
  <c r="AO104" i="10"/>
  <c r="AO99" i="10"/>
  <c r="S104" i="10"/>
  <c r="S99" i="10"/>
  <c r="N104" i="10"/>
  <c r="Z104" i="10"/>
  <c r="AB104" i="10"/>
  <c r="AJ104" i="10"/>
  <c r="AN104" i="10"/>
  <c r="AX104" i="10"/>
  <c r="BA74" i="10"/>
  <c r="Q104" i="10"/>
  <c r="O104" i="10"/>
  <c r="U104" i="10"/>
  <c r="AC104" i="10"/>
  <c r="AK104" i="10"/>
  <c r="G104" i="10"/>
  <c r="T104" i="10"/>
  <c r="V104" i="10"/>
  <c r="AD104" i="10"/>
  <c r="AE104" i="10"/>
  <c r="AL104" i="10"/>
  <c r="BA104" i="10"/>
  <c r="W104" i="10"/>
  <c r="R104" i="10"/>
  <c r="X104" i="10"/>
  <c r="Y104" i="10"/>
  <c r="AA104" i="10"/>
  <c r="AG104" i="10"/>
  <c r="AH104" i="10"/>
  <c r="AM104" i="10"/>
  <c r="BB104" i="10"/>
  <c r="AF104" i="10"/>
  <c r="AI104" i="10"/>
  <c r="S95" i="10"/>
  <c r="S96" i="10"/>
  <c r="AB95" i="10"/>
  <c r="AB96" i="10"/>
  <c r="AJ95" i="10"/>
  <c r="AJ96" i="10"/>
  <c r="AN95" i="10"/>
  <c r="AN96" i="10"/>
  <c r="AQ95" i="10"/>
  <c r="AQ96" i="10"/>
  <c r="AX95" i="10"/>
  <c r="AX96" i="10"/>
  <c r="W95" i="10"/>
  <c r="W96" i="10"/>
  <c r="AP95" i="10"/>
  <c r="AP96" i="10"/>
  <c r="AY95" i="10"/>
  <c r="AY96" i="10"/>
  <c r="U95" i="10"/>
  <c r="U96" i="10"/>
  <c r="AC95" i="10"/>
  <c r="AC96" i="10"/>
  <c r="AK95" i="10"/>
  <c r="AK96" i="10"/>
  <c r="AF95" i="10"/>
  <c r="AF96" i="10"/>
  <c r="AI95" i="10"/>
  <c r="AI96" i="10"/>
  <c r="O95" i="10"/>
  <c r="O96" i="10"/>
  <c r="H95" i="10"/>
  <c r="H96" i="10"/>
  <c r="V95" i="10"/>
  <c r="V96" i="10"/>
  <c r="AE95" i="10"/>
  <c r="AE96" i="10"/>
  <c r="AL95" i="10"/>
  <c r="AL96" i="10"/>
  <c r="BA95" i="10"/>
  <c r="BA96" i="10"/>
  <c r="Q95" i="10"/>
  <c r="Q96" i="10"/>
  <c r="M95" i="10"/>
  <c r="M96" i="10"/>
  <c r="R95" i="10"/>
  <c r="R96" i="10"/>
  <c r="X95" i="10"/>
  <c r="X96" i="10"/>
  <c r="Y95" i="10"/>
  <c r="Y96" i="10"/>
  <c r="AA95" i="10"/>
  <c r="AA96" i="10"/>
  <c r="AG95" i="10"/>
  <c r="AG96" i="10"/>
  <c r="AH95" i="10"/>
  <c r="AH96" i="10"/>
  <c r="AM95" i="10"/>
  <c r="AM96" i="10"/>
  <c r="AO95" i="10"/>
  <c r="AO96" i="10"/>
  <c r="BB95" i="10"/>
  <c r="BB96" i="10"/>
  <c r="G95" i="10"/>
  <c r="G96" i="10"/>
  <c r="T95" i="10"/>
  <c r="T96" i="10"/>
  <c r="Y75" i="10"/>
  <c r="Y76" i="10"/>
  <c r="G75" i="10"/>
  <c r="G76" i="10"/>
  <c r="W75" i="10"/>
  <c r="W76" i="10"/>
  <c r="O75" i="10"/>
  <c r="O76" i="10"/>
  <c r="Z76" i="10"/>
  <c r="AA75" i="10"/>
  <c r="AA76" i="10"/>
  <c r="AX75" i="10"/>
  <c r="AX76" i="10"/>
  <c r="AF76" i="10"/>
  <c r="AY76" i="10"/>
  <c r="BA76" i="10"/>
  <c r="BA81" i="10"/>
  <c r="Q75" i="10"/>
  <c r="Q76" i="10"/>
  <c r="AI76" i="10"/>
  <c r="AP76" i="10"/>
  <c r="AO74" i="10"/>
  <c r="J76" i="10"/>
  <c r="T75" i="10"/>
  <c r="T76" i="10"/>
  <c r="AH80" i="10"/>
  <c r="AH81" i="10"/>
  <c r="AN80" i="10"/>
  <c r="AN81" i="10"/>
  <c r="Q80" i="10"/>
  <c r="Q81" i="10"/>
  <c r="AI80" i="10"/>
  <c r="AI81" i="10"/>
  <c r="AP81" i="10"/>
  <c r="O80" i="10"/>
  <c r="O81" i="10"/>
  <c r="U80" i="10"/>
  <c r="U81" i="10"/>
  <c r="Z80" i="10"/>
  <c r="Z81" i="10"/>
  <c r="AA80" i="10"/>
  <c r="AA81" i="10"/>
  <c r="AC80" i="10"/>
  <c r="AC81" i="10"/>
  <c r="AJ80" i="10"/>
  <c r="AJ81" i="10"/>
  <c r="AK80" i="10"/>
  <c r="AK81" i="10"/>
  <c r="AO80" i="10"/>
  <c r="AO81" i="10"/>
  <c r="AX80" i="10"/>
  <c r="AX81" i="10"/>
  <c r="J81" i="10"/>
  <c r="T80" i="10"/>
  <c r="T81" i="10"/>
  <c r="V80" i="10"/>
  <c r="V81" i="10"/>
  <c r="AD80" i="10"/>
  <c r="AD81" i="10"/>
  <c r="AE80" i="10"/>
  <c r="AE81" i="10"/>
  <c r="BA72" i="10"/>
  <c r="BA75" i="10"/>
  <c r="G80" i="10"/>
  <c r="G81" i="10"/>
  <c r="W80" i="10"/>
  <c r="W81" i="10"/>
  <c r="AF80" i="10"/>
  <c r="AF81" i="10"/>
  <c r="AY80" i="10"/>
  <c r="AY81" i="10"/>
  <c r="C80" i="10"/>
  <c r="C81" i="10"/>
  <c r="I78" i="10"/>
  <c r="I79" i="10"/>
  <c r="D78" i="10"/>
  <c r="J78" i="10"/>
  <c r="T78" i="10"/>
  <c r="T79" i="10"/>
  <c r="M78" i="10"/>
  <c r="M79" i="10"/>
  <c r="AM78" i="10"/>
  <c r="AM79" i="10"/>
  <c r="G78" i="10"/>
  <c r="G79" i="10"/>
  <c r="W78" i="10"/>
  <c r="W79" i="10"/>
  <c r="N78" i="10"/>
  <c r="N79" i="10"/>
  <c r="S78" i="10"/>
  <c r="S79" i="10"/>
  <c r="Y78" i="10"/>
  <c r="Y79" i="10"/>
  <c r="AF78" i="10"/>
  <c r="AF79" i="10"/>
  <c r="AY78" i="10"/>
  <c r="AY79" i="10"/>
  <c r="AX74" i="10"/>
  <c r="AX79" i="10"/>
  <c r="Q78" i="10"/>
  <c r="Q79" i="10"/>
  <c r="AI78" i="10"/>
  <c r="AI79" i="10"/>
  <c r="AP78" i="10"/>
  <c r="AP79" i="10"/>
  <c r="AF73" i="10"/>
  <c r="AF74" i="10"/>
  <c r="AY74" i="10"/>
  <c r="I73" i="10"/>
  <c r="I74" i="10"/>
  <c r="Q73" i="10"/>
  <c r="Q74" i="10"/>
  <c r="AI73" i="10"/>
  <c r="AI74" i="10"/>
  <c r="AP73" i="10"/>
  <c r="AP74" i="10"/>
  <c r="N73" i="10"/>
  <c r="N74" i="10"/>
  <c r="Y73" i="10"/>
  <c r="Y74" i="10"/>
  <c r="D73" i="10"/>
  <c r="D74" i="10"/>
  <c r="J73" i="10"/>
  <c r="J74" i="10"/>
  <c r="T73" i="10"/>
  <c r="T74" i="10"/>
  <c r="G73" i="10"/>
  <c r="G74" i="10"/>
  <c r="W73" i="10"/>
  <c r="W74" i="10"/>
  <c r="G67" i="10"/>
  <c r="G72" i="10"/>
  <c r="W67" i="10"/>
  <c r="W72" i="10"/>
  <c r="AM72" i="10"/>
  <c r="AM75" i="10"/>
  <c r="AF72" i="10"/>
  <c r="AY72" i="10"/>
  <c r="AE72" i="10"/>
  <c r="Q67" i="10"/>
  <c r="Q72" i="10"/>
  <c r="AP72" i="10"/>
  <c r="AX67" i="10"/>
  <c r="AX72" i="10"/>
  <c r="AX83" i="10"/>
  <c r="T67" i="10"/>
  <c r="T72" i="10"/>
  <c r="D94" i="10"/>
  <c r="D97" i="10"/>
  <c r="D80" i="10"/>
  <c r="AD75" i="10"/>
  <c r="AK75" i="10"/>
  <c r="AA67" i="10"/>
  <c r="AN75" i="10"/>
  <c r="P67" i="10"/>
  <c r="AC67" i="10"/>
  <c r="L67" i="10"/>
  <c r="AG82" i="10"/>
  <c r="AH78" i="10"/>
  <c r="D75" i="10"/>
  <c r="AE75" i="10"/>
  <c r="AH73" i="10"/>
  <c r="N67" i="10"/>
  <c r="AX73" i="10"/>
  <c r="AH67" i="10"/>
  <c r="X78" i="10"/>
  <c r="R84" i="10"/>
  <c r="AJ93" i="10"/>
  <c r="AN85" i="10"/>
  <c r="Z95" i="10"/>
  <c r="AB82" i="10"/>
  <c r="BB78" i="10"/>
  <c r="E97" i="10"/>
  <c r="X83" i="10"/>
  <c r="M73" i="10"/>
  <c r="O85" i="10"/>
  <c r="R78" i="10"/>
  <c r="U75" i="10"/>
  <c r="U93" i="10"/>
  <c r="X84" i="10"/>
  <c r="AD95" i="10"/>
  <c r="AG73" i="10"/>
  <c r="BB73" i="10"/>
  <c r="BB82" i="10"/>
  <c r="E75" i="10"/>
  <c r="AK41" i="10"/>
  <c r="E80" i="10"/>
  <c r="E78" i="10"/>
  <c r="E73" i="10"/>
  <c r="E82" i="10"/>
  <c r="E94" i="10"/>
  <c r="C75" i="10"/>
  <c r="C83" i="10"/>
  <c r="U85" i="10"/>
  <c r="AL82" i="10"/>
  <c r="O93" i="10"/>
  <c r="X73" i="10"/>
  <c r="S73" i="10"/>
  <c r="V75" i="10"/>
  <c r="AE67" i="10"/>
  <c r="BA66" i="10"/>
  <c r="F67" i="10"/>
  <c r="R82" i="10"/>
  <c r="AB78" i="10"/>
  <c r="AZ95" i="10"/>
  <c r="M80" i="10"/>
  <c r="R80" i="10"/>
  <c r="R83" i="10"/>
  <c r="X67" i="10"/>
  <c r="X75" i="10"/>
  <c r="X80" i="10"/>
  <c r="AB83" i="10"/>
  <c r="AG80" i="10"/>
  <c r="AG83" i="10"/>
  <c r="AL41" i="10"/>
  <c r="AL75" i="10"/>
  <c r="AL80" i="10"/>
  <c r="AL83" i="10"/>
  <c r="AQ83" i="10"/>
  <c r="AX78" i="10"/>
  <c r="BA67" i="10"/>
  <c r="BA80" i="10"/>
  <c r="Z87" i="10"/>
  <c r="AD87" i="10"/>
  <c r="AG78" i="10"/>
  <c r="AJ85" i="10"/>
  <c r="AN93" i="10"/>
  <c r="AQ73" i="10"/>
  <c r="AM73" i="10"/>
  <c r="AO75" i="10"/>
  <c r="S67" i="10"/>
  <c r="Y80" i="10"/>
  <c r="AC75" i="10"/>
  <c r="AH75" i="10"/>
  <c r="AH83" i="10"/>
  <c r="AM67" i="10"/>
  <c r="AM80" i="10"/>
  <c r="I67" i="10"/>
  <c r="M67" i="10"/>
  <c r="M75" i="10"/>
  <c r="M83" i="10"/>
  <c r="F86" i="10"/>
  <c r="H82" i="10"/>
  <c r="H78" i="10"/>
  <c r="C73" i="10"/>
  <c r="C78" i="10"/>
  <c r="C82" i="10"/>
  <c r="C84" i="10"/>
  <c r="C86" i="10"/>
  <c r="C94" i="10"/>
  <c r="C97" i="10"/>
  <c r="H80" i="10"/>
  <c r="N66" i="10"/>
  <c r="AC66" i="10"/>
  <c r="H67" i="10"/>
  <c r="H75" i="10"/>
  <c r="R67" i="10"/>
  <c r="R75" i="10"/>
  <c r="AB67" i="10"/>
  <c r="AB75" i="10"/>
  <c r="P66" i="10"/>
  <c r="AK66" i="10"/>
  <c r="Y66" i="10"/>
  <c r="X66" i="10"/>
  <c r="S66" i="10"/>
  <c r="V66" i="10"/>
  <c r="AO66" i="10"/>
  <c r="V67" i="10"/>
  <c r="AO67" i="10"/>
  <c r="M66" i="10"/>
  <c r="I66" i="10"/>
  <c r="O66" i="10"/>
  <c r="L66" i="10"/>
  <c r="AE66" i="10"/>
  <c r="H73" i="10"/>
  <c r="R73" i="10"/>
  <c r="AB73" i="10"/>
  <c r="AL73" i="10"/>
  <c r="AD66" i="10"/>
  <c r="AA66" i="10"/>
  <c r="AL66" i="10"/>
  <c r="AH66" i="10"/>
  <c r="BB66" i="10"/>
  <c r="AX66" i="10"/>
  <c r="F73" i="10"/>
  <c r="F78" i="10"/>
  <c r="F82" i="10"/>
  <c r="F84" i="10"/>
  <c r="I86" i="10"/>
  <c r="L73" i="10"/>
  <c r="L78" i="10"/>
  <c r="L82" i="10"/>
  <c r="L84" i="10"/>
  <c r="N92" i="10"/>
  <c r="P73" i="10"/>
  <c r="P78" i="10"/>
  <c r="P82" i="10"/>
  <c r="P84" i="10"/>
  <c r="P86" i="10"/>
  <c r="V73" i="10"/>
  <c r="V78" i="10"/>
  <c r="V82" i="10"/>
  <c r="V84" i="10"/>
  <c r="V86" i="10"/>
  <c r="Y86" i="10"/>
  <c r="AA92" i="10"/>
  <c r="AE73" i="10"/>
  <c r="AE78" i="10"/>
  <c r="AE82" i="10"/>
  <c r="AE84" i="10"/>
  <c r="AH84" i="10"/>
  <c r="AH92" i="10"/>
  <c r="AK73" i="10"/>
  <c r="AK78" i="10"/>
  <c r="AK82" i="10"/>
  <c r="AK86" i="10"/>
  <c r="AM84" i="10"/>
  <c r="AO73" i="10"/>
  <c r="AO78" i="10"/>
  <c r="AO82" i="10"/>
  <c r="AZ80" i="10"/>
  <c r="AZ83" i="10"/>
  <c r="AZ85" i="10"/>
  <c r="AZ87" i="10"/>
  <c r="AZ93" i="10"/>
  <c r="BB67" i="10"/>
  <c r="BB75" i="10"/>
  <c r="BB83" i="10"/>
  <c r="AX86" i="10"/>
  <c r="BA73" i="10"/>
  <c r="BA78" i="10"/>
  <c r="BA82" i="10"/>
  <c r="BA84" i="10"/>
  <c r="C67" i="10"/>
  <c r="O41" i="10"/>
  <c r="AD41" i="10"/>
  <c r="AK67" i="10"/>
  <c r="AA73" i="10"/>
  <c r="AA78" i="10"/>
  <c r="AA82" i="10"/>
  <c r="AA84" i="10"/>
  <c r="AA86" i="10"/>
  <c r="AA94" i="10"/>
  <c r="AA97" i="10"/>
  <c r="AC73" i="10"/>
  <c r="AC78" i="10"/>
  <c r="AC82" i="10"/>
  <c r="AC84" i="10"/>
  <c r="AC86" i="10"/>
  <c r="AC92" i="10"/>
  <c r="AC94" i="10"/>
  <c r="AC97" i="10"/>
  <c r="F41" i="10"/>
  <c r="L41" i="10"/>
  <c r="P41" i="10"/>
  <c r="V41" i="10"/>
  <c r="AA41" i="10"/>
  <c r="AE41" i="10"/>
  <c r="AO41" i="10"/>
  <c r="BA41" i="10"/>
  <c r="AL67" i="10"/>
  <c r="H94" i="10"/>
  <c r="H97" i="10"/>
  <c r="K73" i="10"/>
  <c r="K78" i="10"/>
  <c r="K82" i="10"/>
  <c r="K92" i="10"/>
  <c r="K94" i="10"/>
  <c r="K97" i="10"/>
  <c r="M86" i="10"/>
  <c r="M92" i="10"/>
  <c r="M94" i="10"/>
  <c r="M97" i="10"/>
  <c r="O73" i="10"/>
  <c r="O78" i="10"/>
  <c r="O82" i="10"/>
  <c r="O84" i="10"/>
  <c r="O86" i="10"/>
  <c r="O92" i="10"/>
  <c r="O94" i="10"/>
  <c r="O97" i="10"/>
  <c r="R86" i="10"/>
  <c r="R92" i="10"/>
  <c r="R94" i="10"/>
  <c r="R97" i="10"/>
  <c r="U73" i="10"/>
  <c r="U78" i="10"/>
  <c r="U82" i="10"/>
  <c r="U84" i="10"/>
  <c r="U86" i="10"/>
  <c r="U92" i="10"/>
  <c r="U94" i="10"/>
  <c r="U97" i="10"/>
  <c r="X86" i="10"/>
  <c r="X92" i="10"/>
  <c r="X94" i="10"/>
  <c r="X97" i="10"/>
  <c r="Z73" i="10"/>
  <c r="Z78" i="10"/>
  <c r="Z82" i="10"/>
  <c r="Z84" i="10"/>
  <c r="Z92" i="10"/>
  <c r="Z94" i="10"/>
  <c r="Z97" i="10"/>
  <c r="AB92" i="10"/>
  <c r="AB94" i="10"/>
  <c r="AB97" i="10"/>
  <c r="AD73" i="10"/>
  <c r="AD78" i="10"/>
  <c r="AD82" i="10"/>
  <c r="AD84" i="10"/>
  <c r="AD86" i="10"/>
  <c r="AD92" i="10"/>
  <c r="AD94" i="10"/>
  <c r="AD97" i="10"/>
  <c r="AG86" i="10"/>
  <c r="AG92" i="10"/>
  <c r="AG94" i="10"/>
  <c r="AG97" i="10"/>
  <c r="AJ73" i="10"/>
  <c r="AJ78" i="10"/>
  <c r="AJ82" i="10"/>
  <c r="AJ84" i="10"/>
  <c r="AJ92" i="10"/>
  <c r="AJ94" i="10"/>
  <c r="AJ97" i="10"/>
  <c r="AL86" i="10"/>
  <c r="AL92" i="10"/>
  <c r="AL94" i="10"/>
  <c r="AL97" i="10"/>
  <c r="AN73" i="10"/>
  <c r="AN78" i="10"/>
  <c r="AN82" i="10"/>
  <c r="AN84" i="10"/>
  <c r="AN86" i="10"/>
  <c r="AN94" i="10"/>
  <c r="AN97" i="10"/>
  <c r="AQ92" i="10"/>
  <c r="AQ94" i="10"/>
  <c r="AQ97" i="10"/>
  <c r="AZ78" i="10"/>
  <c r="AZ82" i="10"/>
  <c r="AZ84" i="10"/>
  <c r="AZ92" i="10"/>
  <c r="AZ94" i="10"/>
  <c r="AZ97" i="10"/>
  <c r="BB92" i="10"/>
  <c r="BB94" i="10"/>
  <c r="BB97" i="10"/>
  <c r="M41" i="10"/>
  <c r="R41" i="10"/>
  <c r="X41" i="10"/>
  <c r="BB41" i="10"/>
  <c r="F75" i="10"/>
  <c r="F80" i="10"/>
  <c r="F83" i="10"/>
  <c r="F85" i="10"/>
  <c r="F87" i="10"/>
  <c r="I75" i="10"/>
  <c r="I80" i="10"/>
  <c r="I83" i="10"/>
  <c r="I85" i="10"/>
  <c r="I93" i="10"/>
  <c r="I95" i="10"/>
  <c r="L75" i="10"/>
  <c r="L80" i="10"/>
  <c r="L83" i="10"/>
  <c r="L85" i="10"/>
  <c r="L87" i="10"/>
  <c r="L93" i="10"/>
  <c r="L95" i="10"/>
  <c r="N75" i="10"/>
  <c r="N80" i="10"/>
  <c r="N83" i="10"/>
  <c r="N87" i="10"/>
  <c r="N93" i="10"/>
  <c r="N95" i="10"/>
  <c r="P75" i="10"/>
  <c r="P80" i="10"/>
  <c r="P83" i="10"/>
  <c r="P85" i="10"/>
  <c r="P87" i="10"/>
  <c r="P93" i="10"/>
  <c r="P95" i="10"/>
  <c r="S75" i="10"/>
  <c r="S80" i="10"/>
  <c r="S83" i="10"/>
  <c r="S85" i="10"/>
  <c r="S87" i="10"/>
  <c r="S93" i="10"/>
  <c r="I41" i="10"/>
  <c r="N41" i="10"/>
  <c r="S41" i="10"/>
  <c r="Y41" i="10"/>
  <c r="AC41" i="10"/>
  <c r="AH41" i="10"/>
  <c r="AM41" i="10"/>
  <c r="AX41" i="10"/>
  <c r="BG66" i="10" l="1"/>
  <c r="BG93" i="10"/>
  <c r="BG87" i="10"/>
  <c r="BG85" i="10"/>
  <c r="BG94" i="10"/>
  <c r="BG71" i="10"/>
  <c r="BG95" i="10"/>
  <c r="BG81" i="10"/>
  <c r="BG86" i="10"/>
  <c r="BG73" i="10"/>
  <c r="BG83" i="10"/>
  <c r="BH97" i="10"/>
  <c r="BG104" i="10"/>
  <c r="BG100" i="10"/>
  <c r="BG96" i="10"/>
  <c r="BG74" i="10"/>
  <c r="BG41" i="10"/>
  <c r="BG78" i="10"/>
  <c r="BG84" i="10"/>
  <c r="BG75" i="10"/>
  <c r="BG80" i="10"/>
  <c r="BG101" i="10"/>
  <c r="BG76" i="10"/>
  <c r="BG67" i="10"/>
  <c r="BG97" i="10"/>
  <c r="BG82" i="10"/>
  <c r="BH94" i="10"/>
  <c r="BG102" i="10"/>
  <c r="BG91" i="10"/>
  <c r="BH81" i="10"/>
  <c r="BG92" i="10"/>
  <c r="BG99" i="10"/>
  <c r="BG103" i="10"/>
  <c r="BG72" i="10"/>
  <c r="BH76" i="10"/>
  <c r="BG79" i="10"/>
  <c r="AO106" i="10"/>
  <c r="P106" i="10"/>
  <c r="AM106" i="10"/>
  <c r="W106" i="10"/>
  <c r="AX106" i="10"/>
  <c r="AH106" i="10"/>
  <c r="AB80" i="10"/>
  <c r="AL78" i="10"/>
  <c r="BB80" i="10"/>
  <c r="X82" i="10"/>
  <c r="BH82" i="10" s="1"/>
  <c r="AQ78" i="10"/>
  <c r="Y106" i="10"/>
  <c r="BA106" i="10"/>
  <c r="AE106" i="10"/>
  <c r="C106" i="10"/>
  <c r="AD67" i="10"/>
  <c r="AD106" i="10" s="1"/>
  <c r="AG85" i="10"/>
  <c r="M85" i="10"/>
  <c r="M106" i="10" s="1"/>
  <c r="V106" i="10"/>
  <c r="O67" i="10"/>
  <c r="S106" i="10"/>
  <c r="R85" i="10"/>
  <c r="I106" i="10"/>
  <c r="F106" i="10"/>
  <c r="BB86" i="10"/>
  <c r="AB86" i="10"/>
  <c r="AA106" i="10"/>
  <c r="AL84" i="10"/>
  <c r="X87" i="10"/>
  <c r="AN67" i="10"/>
  <c r="N106" i="10"/>
  <c r="L106" i="10"/>
  <c r="AC106" i="10"/>
  <c r="AK106" i="10"/>
  <c r="BH78" i="10" l="1"/>
  <c r="AL106" i="10"/>
  <c r="BG106" i="10"/>
  <c r="BB106" i="10"/>
  <c r="O106" i="10"/>
  <c r="X106" i="10"/>
  <c r="E5" i="7" l="1"/>
  <c r="G5" i="7"/>
  <c r="I5" i="7"/>
  <c r="J5" i="7"/>
  <c r="K5" i="7"/>
  <c r="L5" i="7"/>
  <c r="O5" i="7"/>
  <c r="S5" i="7"/>
  <c r="U5" i="7"/>
  <c r="W5" i="7"/>
  <c r="X5" i="7"/>
  <c r="Y5" i="7"/>
  <c r="AA5" i="7"/>
  <c r="AC5" i="7"/>
  <c r="AD5" i="7"/>
  <c r="AE5" i="7"/>
  <c r="AG5" i="7"/>
  <c r="AM5" i="7"/>
  <c r="AO5" i="7"/>
  <c r="C5" i="7"/>
  <c r="AQ5" i="7" l="1"/>
  <c r="D5" i="2"/>
  <c r="AP58" i="2"/>
  <c r="AP57" i="2"/>
  <c r="AP56" i="2"/>
  <c r="AP55" i="2"/>
  <c r="AP54" i="2"/>
  <c r="AP53" i="2"/>
  <c r="AP52" i="2"/>
  <c r="AP51" i="2"/>
  <c r="AP50" i="2"/>
  <c r="AP49" i="2"/>
  <c r="AP48" i="2"/>
  <c r="AP47" i="2"/>
  <c r="AP46" i="2"/>
  <c r="AP45" i="2"/>
  <c r="AP44" i="2"/>
  <c r="AP43" i="2"/>
  <c r="AP42" i="2"/>
  <c r="AP41" i="2"/>
  <c r="AP40" i="2"/>
  <c r="AP39" i="2"/>
  <c r="AP38" i="2"/>
  <c r="AP37" i="2"/>
  <c r="AP36" i="2"/>
  <c r="AP35" i="2"/>
  <c r="AP34" i="2"/>
  <c r="AP33" i="2"/>
  <c r="AP32" i="2"/>
  <c r="AP31" i="2"/>
  <c r="AP30" i="2"/>
  <c r="AP29" i="2"/>
  <c r="AP28" i="2"/>
  <c r="AP27" i="2"/>
  <c r="AP26" i="2"/>
  <c r="AP25" i="2"/>
  <c r="AP24" i="2"/>
  <c r="AP23" i="2"/>
  <c r="AP22" i="2"/>
  <c r="AP21" i="2"/>
  <c r="AP20" i="2"/>
  <c r="AP19" i="2"/>
  <c r="AP18" i="2"/>
  <c r="AP17" i="2"/>
  <c r="AP16" i="2"/>
  <c r="AP15" i="2"/>
  <c r="AP14" i="2"/>
  <c r="AP13" i="2"/>
  <c r="AP12" i="2"/>
  <c r="AP11" i="2"/>
  <c r="AP10" i="2"/>
  <c r="AP9" i="2"/>
  <c r="AP8" i="2"/>
  <c r="AP7" i="2"/>
  <c r="AP6" i="2"/>
  <c r="AP5"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5" i="2"/>
  <c r="AN24" i="2"/>
  <c r="AN23" i="2"/>
  <c r="AN22" i="2"/>
  <c r="AN21" i="2"/>
  <c r="AN20" i="2"/>
  <c r="AN19" i="2"/>
  <c r="AN18" i="2"/>
  <c r="AN15" i="2"/>
  <c r="AN13" i="2"/>
  <c r="AN12" i="2"/>
  <c r="AN11" i="2"/>
  <c r="AN10" i="2"/>
  <c r="AN9" i="2"/>
  <c r="AN8" i="2"/>
  <c r="AN7" i="2"/>
  <c r="AN5" i="2"/>
  <c r="AH57" i="2"/>
  <c r="AH56" i="2"/>
  <c r="AH55" i="2"/>
  <c r="AH54" i="2"/>
  <c r="AH53" i="2"/>
  <c r="AH51" i="2"/>
  <c r="AH50" i="2"/>
  <c r="AH49" i="2"/>
  <c r="AH48" i="2"/>
  <c r="AH47" i="2"/>
  <c r="AH46" i="2"/>
  <c r="AH45" i="2"/>
  <c r="AH44" i="2"/>
  <c r="AH43" i="2"/>
  <c r="AH42" i="2"/>
  <c r="AH41" i="2"/>
  <c r="AH40" i="2"/>
  <c r="AH39" i="2"/>
  <c r="AH38" i="2"/>
  <c r="AH37" i="2"/>
  <c r="AH36" i="2"/>
  <c r="AH35" i="2"/>
  <c r="AH34" i="2"/>
  <c r="AH33" i="2"/>
  <c r="AH32" i="2"/>
  <c r="AH31" i="2"/>
  <c r="AH30" i="2"/>
  <c r="AH29" i="2"/>
  <c r="AH28" i="2"/>
  <c r="AH27" i="2"/>
  <c r="AH26" i="2"/>
  <c r="AH25" i="2"/>
  <c r="AH24" i="2"/>
  <c r="AH23" i="2"/>
  <c r="AH22" i="2"/>
  <c r="AH21" i="2"/>
  <c r="AH20" i="2"/>
  <c r="AH19" i="2"/>
  <c r="AH17" i="2"/>
  <c r="AH15" i="2"/>
  <c r="AH10" i="2"/>
  <c r="AH9" i="2"/>
  <c r="AH8" i="2"/>
  <c r="AH7"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5" i="2"/>
  <c r="AF14" i="2"/>
  <c r="AF13" i="2"/>
  <c r="AF12" i="2"/>
  <c r="AF11" i="2"/>
  <c r="AF10" i="2"/>
  <c r="AF9" i="2"/>
  <c r="AF8" i="2"/>
  <c r="AF7" i="2"/>
  <c r="AF6" i="2"/>
  <c r="AF5" i="2"/>
  <c r="AD58" i="2"/>
  <c r="AD57" i="2"/>
  <c r="AD56" i="2"/>
  <c r="AD55" i="2"/>
  <c r="AD54" i="2"/>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B58" i="2"/>
  <c r="AB57" i="2"/>
  <c r="AB56" i="2"/>
  <c r="AB55" i="2"/>
  <c r="AB54" i="2"/>
  <c r="AB53" i="2"/>
  <c r="AB51" i="2"/>
  <c r="AB50" i="2"/>
  <c r="AB49" i="2"/>
  <c r="AB48" i="2"/>
  <c r="AB47" i="2"/>
  <c r="AB46" i="2"/>
  <c r="AB45" i="2"/>
  <c r="AB44" i="2"/>
  <c r="AB43" i="2"/>
  <c r="AB42" i="2"/>
  <c r="AB41" i="2"/>
  <c r="AB40" i="2"/>
  <c r="AB39" i="2"/>
  <c r="AB38" i="2"/>
  <c r="AB37" i="2"/>
  <c r="AB36" i="2"/>
  <c r="AB35" i="2"/>
  <c r="AB34" i="2"/>
  <c r="AB33" i="2"/>
  <c r="AB32" i="2"/>
  <c r="AB31" i="2"/>
  <c r="AB30" i="2"/>
  <c r="AB29" i="2"/>
  <c r="AB28" i="2"/>
  <c r="AB27" i="2"/>
  <c r="AB26" i="2"/>
  <c r="AB25" i="2"/>
  <c r="AB24" i="2"/>
  <c r="AB23" i="2"/>
  <c r="AB22" i="2"/>
  <c r="AB21" i="2"/>
  <c r="AB20" i="2"/>
  <c r="AB19" i="2"/>
  <c r="AB17" i="2"/>
  <c r="AB15" i="2"/>
  <c r="AB14" i="2"/>
  <c r="AB13" i="2"/>
  <c r="AB12" i="2"/>
  <c r="AB10" i="2"/>
  <c r="AB9" i="2"/>
  <c r="AB8" i="2"/>
  <c r="AB7" i="2"/>
  <c r="Z58" i="2"/>
  <c r="Z57" i="2"/>
  <c r="Z56" i="2"/>
  <c r="Z55" i="2"/>
  <c r="Z54" i="2"/>
  <c r="Z53" i="2"/>
  <c r="Z52" i="2"/>
  <c r="Z51" i="2"/>
  <c r="Z50" i="2"/>
  <c r="Z49" i="2"/>
  <c r="Z48" i="2"/>
  <c r="Z47" i="2"/>
  <c r="Z46" i="2"/>
  <c r="Z45" i="2"/>
  <c r="Z44" i="2"/>
  <c r="Z43" i="2"/>
  <c r="Z42" i="2"/>
  <c r="Z41" i="2"/>
  <c r="Z40" i="2"/>
  <c r="Z39" i="2"/>
  <c r="Z38" i="2"/>
  <c r="Z37" i="2"/>
  <c r="Z36" i="2"/>
  <c r="Z35" i="2"/>
  <c r="Z34" i="2"/>
  <c r="Z33" i="2"/>
  <c r="Z32" i="2"/>
  <c r="Z31" i="2"/>
  <c r="Z30" i="2"/>
  <c r="Z29" i="2"/>
  <c r="Z28" i="2"/>
  <c r="Z27" i="2"/>
  <c r="Z26" i="2"/>
  <c r="Z25" i="2"/>
  <c r="Z24" i="2"/>
  <c r="Z23" i="2"/>
  <c r="Z22" i="2"/>
  <c r="Z21" i="2"/>
  <c r="Z20" i="2"/>
  <c r="Z19" i="2"/>
  <c r="Z18" i="2"/>
  <c r="Z17" i="2"/>
  <c r="Z15" i="2"/>
  <c r="Z14" i="2"/>
  <c r="Z13" i="2"/>
  <c r="Z12" i="2"/>
  <c r="Z10" i="2"/>
  <c r="Z9" i="2"/>
  <c r="Z8" i="2"/>
  <c r="Z7" i="2"/>
  <c r="Z6" i="2"/>
  <c r="Z5"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 r="X10" i="2"/>
  <c r="X9" i="2"/>
  <c r="X8" i="2"/>
  <c r="X7" i="2"/>
  <c r="X6" i="2"/>
  <c r="X5" i="2"/>
  <c r="V58" i="2"/>
  <c r="V57" i="2"/>
  <c r="V56" i="2"/>
  <c r="V55" i="2"/>
  <c r="V54" i="2"/>
  <c r="V53" i="2"/>
  <c r="V52" i="2"/>
  <c r="V51" i="2"/>
  <c r="V50" i="2"/>
  <c r="V49" i="2"/>
  <c r="V48" i="2"/>
  <c r="V47" i="2"/>
  <c r="V46" i="2"/>
  <c r="V45" i="2"/>
  <c r="V44" i="2"/>
  <c r="V43" i="2"/>
  <c r="V42" i="2"/>
  <c r="V41" i="2"/>
  <c r="V40" i="2"/>
  <c r="V39" i="2"/>
  <c r="V38" i="2"/>
  <c r="V37" i="2"/>
  <c r="V36" i="2"/>
  <c r="V35" i="2"/>
  <c r="V34" i="2"/>
  <c r="V33" i="2"/>
  <c r="V32" i="2"/>
  <c r="V31" i="2"/>
  <c r="V30" i="2"/>
  <c r="V29" i="2"/>
  <c r="V28" i="2"/>
  <c r="V27" i="2"/>
  <c r="V26" i="2"/>
  <c r="V25" i="2"/>
  <c r="V24" i="2"/>
  <c r="V23" i="2"/>
  <c r="V22" i="2"/>
  <c r="V21" i="2"/>
  <c r="V19" i="2"/>
  <c r="V17" i="2"/>
  <c r="V15" i="2"/>
  <c r="V14" i="2"/>
  <c r="V12" i="2"/>
  <c r="V11" i="2"/>
  <c r="V10" i="2"/>
  <c r="V9" i="2"/>
  <c r="V8" i="2"/>
  <c r="V7" i="2"/>
  <c r="V6" i="2"/>
  <c r="V5" i="2"/>
  <c r="T58" i="2"/>
  <c r="T57" i="2"/>
  <c r="T56" i="2"/>
  <c r="T55" i="2"/>
  <c r="T54" i="2"/>
  <c r="T53" i="2"/>
  <c r="T52" i="2"/>
  <c r="T51" i="2"/>
  <c r="T50" i="2"/>
  <c r="T49" i="2"/>
  <c r="T48" i="2"/>
  <c r="T47" i="2"/>
  <c r="T46" i="2"/>
  <c r="T45" i="2"/>
  <c r="T44" i="2"/>
  <c r="T43" i="2"/>
  <c r="T42" i="2"/>
  <c r="T41" i="2"/>
  <c r="T40" i="2"/>
  <c r="T39" i="2"/>
  <c r="T38" i="2"/>
  <c r="T37" i="2"/>
  <c r="T36" i="2"/>
  <c r="T35" i="2"/>
  <c r="T34" i="2"/>
  <c r="T33" i="2"/>
  <c r="T32" i="2"/>
  <c r="T31" i="2"/>
  <c r="T30" i="2"/>
  <c r="T29" i="2"/>
  <c r="T28" i="2"/>
  <c r="T27" i="2"/>
  <c r="T26" i="2"/>
  <c r="T25" i="2"/>
  <c r="T24" i="2"/>
  <c r="T23" i="2"/>
  <c r="T22" i="2"/>
  <c r="T21" i="2"/>
  <c r="T20" i="2"/>
  <c r="T19" i="2"/>
  <c r="T18" i="2"/>
  <c r="T17" i="2"/>
  <c r="T15" i="2"/>
  <c r="T14" i="2"/>
  <c r="T13" i="2"/>
  <c r="T12" i="2"/>
  <c r="T10" i="2"/>
  <c r="T9" i="2"/>
  <c r="T8" i="2"/>
  <c r="T7" i="2"/>
  <c r="T5" i="2"/>
  <c r="P58" i="2"/>
  <c r="P57" i="2"/>
  <c r="P56" i="2"/>
  <c r="P55" i="2"/>
  <c r="P54" i="2"/>
  <c r="P53" i="2"/>
  <c r="P52" i="2"/>
  <c r="P51" i="2"/>
  <c r="P50" i="2"/>
  <c r="P49" i="2"/>
  <c r="P48" i="2"/>
  <c r="P47" i="2"/>
  <c r="P46" i="2"/>
  <c r="P45" i="2"/>
  <c r="P44" i="2"/>
  <c r="P43" i="2"/>
  <c r="P42" i="2"/>
  <c r="P41" i="2"/>
  <c r="P40" i="2"/>
  <c r="P39" i="2"/>
  <c r="P38" i="2"/>
  <c r="P37" i="2"/>
  <c r="P36" i="2"/>
  <c r="P35" i="2"/>
  <c r="P34" i="2"/>
  <c r="P33" i="2"/>
  <c r="P32" i="2"/>
  <c r="P31" i="2"/>
  <c r="P30" i="2"/>
  <c r="P29" i="2"/>
  <c r="P28" i="2"/>
  <c r="P27" i="2"/>
  <c r="P26" i="2"/>
  <c r="P25" i="2"/>
  <c r="P24" i="2"/>
  <c r="P23" i="2"/>
  <c r="P22" i="2"/>
  <c r="P21" i="2"/>
  <c r="P20" i="2"/>
  <c r="P19" i="2"/>
  <c r="P18" i="2"/>
  <c r="P17" i="2"/>
  <c r="P15" i="2"/>
  <c r="P14" i="2"/>
  <c r="P13" i="2"/>
  <c r="P12" i="2"/>
  <c r="P10" i="2"/>
  <c r="P9" i="2"/>
  <c r="P8" i="2"/>
  <c r="P7" i="2"/>
  <c r="P6"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J14" i="2"/>
  <c r="J13" i="2"/>
  <c r="J12" i="2"/>
  <c r="J11" i="2"/>
  <c r="J10" i="2"/>
  <c r="J9" i="2"/>
  <c r="J8" i="2"/>
  <c r="J7" i="2"/>
  <c r="J6" i="2"/>
  <c r="J5" i="2"/>
  <c r="H58" i="2"/>
  <c r="H57" i="2"/>
  <c r="H56" i="2"/>
  <c r="H55" i="2"/>
  <c r="H54" i="2"/>
  <c r="H53" i="2"/>
  <c r="H52" i="2"/>
  <c r="H51" i="2"/>
  <c r="H49" i="2"/>
  <c r="H48" i="2"/>
  <c r="H47" i="2"/>
  <c r="H46" i="2"/>
  <c r="H45" i="2"/>
  <c r="H44" i="2"/>
  <c r="H42" i="2"/>
  <c r="H41" i="2"/>
  <c r="H40" i="2"/>
  <c r="H38" i="2"/>
  <c r="H37" i="2"/>
  <c r="H36" i="2"/>
  <c r="H35" i="2"/>
  <c r="H34" i="2"/>
  <c r="H31" i="2"/>
  <c r="H30" i="2"/>
  <c r="H29" i="2"/>
  <c r="H28" i="2"/>
  <c r="H27" i="2"/>
  <c r="H25" i="2"/>
  <c r="H24" i="2"/>
  <c r="H23" i="2"/>
  <c r="H22" i="2"/>
  <c r="H20" i="2"/>
  <c r="H19" i="2"/>
  <c r="H17" i="2"/>
  <c r="H15" i="2"/>
  <c r="H12" i="2"/>
  <c r="H10" i="2"/>
  <c r="H9" i="2"/>
  <c r="H5"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7" i="2"/>
  <c r="D9" i="2"/>
  <c r="D10" i="2"/>
  <c r="D11" i="2"/>
  <c r="D12" i="2"/>
  <c r="D15" i="2"/>
  <c r="D17" i="2"/>
  <c r="D18" i="2"/>
  <c r="D19" i="2"/>
  <c r="D20" i="2"/>
  <c r="D22" i="2"/>
  <c r="D23" i="2"/>
  <c r="D24" i="2"/>
  <c r="D25" i="2"/>
  <c r="D27" i="2"/>
  <c r="D28" i="2"/>
  <c r="D29" i="2"/>
  <c r="D30" i="2"/>
  <c r="D31" i="2"/>
  <c r="D32" i="2"/>
  <c r="D34" i="2"/>
  <c r="D35" i="2"/>
  <c r="D36" i="2"/>
  <c r="D37" i="2"/>
  <c r="D38" i="2"/>
  <c r="D40" i="2"/>
  <c r="D41" i="2"/>
  <c r="D42" i="2"/>
  <c r="D43" i="2"/>
  <c r="D44" i="2"/>
  <c r="D45" i="2"/>
  <c r="D46" i="2"/>
  <c r="D47" i="2"/>
  <c r="D48" i="2"/>
  <c r="D49" i="2"/>
  <c r="D51" i="2"/>
  <c r="D52" i="2"/>
  <c r="D53" i="2"/>
  <c r="D54" i="2"/>
  <c r="D55" i="2"/>
  <c r="D56" i="2"/>
  <c r="D57" i="2"/>
  <c r="D58" i="2"/>
  <c r="C7" i="2"/>
  <c r="E7" i="2"/>
  <c r="G7" i="2"/>
  <c r="I7" i="2"/>
  <c r="K7" i="2"/>
  <c r="O7" i="2"/>
  <c r="S7" i="2"/>
  <c r="U7" i="2"/>
  <c r="W7" i="2"/>
  <c r="Y7" i="2"/>
  <c r="AA7" i="2"/>
  <c r="AC7" i="2"/>
  <c r="AE7" i="2"/>
  <c r="AG7" i="2"/>
  <c r="AM7" i="2"/>
  <c r="AO7" i="2"/>
  <c r="C8" i="2"/>
  <c r="E8" i="2"/>
  <c r="G8" i="2"/>
  <c r="I8" i="2"/>
  <c r="K8" i="2"/>
  <c r="O8" i="2"/>
  <c r="S8" i="2"/>
  <c r="U8" i="2"/>
  <c r="W8" i="2"/>
  <c r="Y8" i="2"/>
  <c r="AA8" i="2"/>
  <c r="AC8" i="2"/>
  <c r="AE8" i="2"/>
  <c r="AG8" i="2"/>
  <c r="AM8" i="2"/>
  <c r="AO8" i="2"/>
  <c r="C9" i="2"/>
  <c r="E9" i="2"/>
  <c r="G9" i="2"/>
  <c r="I9" i="2"/>
  <c r="K9" i="2"/>
  <c r="O9" i="2"/>
  <c r="S9" i="2"/>
  <c r="U9" i="2"/>
  <c r="W9" i="2"/>
  <c r="Y9" i="2"/>
  <c r="AA9" i="2"/>
  <c r="AC9" i="2"/>
  <c r="AE9" i="2"/>
  <c r="AG9" i="2"/>
  <c r="AM9" i="2"/>
  <c r="AO9" i="2"/>
  <c r="C10" i="2"/>
  <c r="E10" i="2"/>
  <c r="G10" i="2"/>
  <c r="I10" i="2"/>
  <c r="K10" i="2"/>
  <c r="O10" i="2"/>
  <c r="S10" i="2"/>
  <c r="U10" i="2"/>
  <c r="W10" i="2"/>
  <c r="Y10" i="2"/>
  <c r="AA10" i="2"/>
  <c r="AC10" i="2"/>
  <c r="AE10" i="2"/>
  <c r="AG10" i="2"/>
  <c r="AM10" i="2"/>
  <c r="AO10" i="2"/>
  <c r="C11" i="2"/>
  <c r="E11" i="2"/>
  <c r="G11" i="2"/>
  <c r="I11" i="2"/>
  <c r="K11" i="2"/>
  <c r="O11" i="2"/>
  <c r="S11" i="2"/>
  <c r="U11" i="2"/>
  <c r="W11" i="2"/>
  <c r="Y11" i="2"/>
  <c r="AA11" i="2"/>
  <c r="AC11" i="2"/>
  <c r="AE11" i="2"/>
  <c r="AG11" i="2"/>
  <c r="AM11" i="2"/>
  <c r="AO11" i="2"/>
  <c r="C12" i="2"/>
  <c r="E12" i="2"/>
  <c r="G12" i="2"/>
  <c r="I12" i="2"/>
  <c r="K12" i="2"/>
  <c r="O12" i="2"/>
  <c r="S12" i="2"/>
  <c r="U12" i="2"/>
  <c r="W12" i="2"/>
  <c r="Y12" i="2"/>
  <c r="AA12" i="2"/>
  <c r="AC12" i="2"/>
  <c r="AE12" i="2"/>
  <c r="AG12" i="2"/>
  <c r="AM12" i="2"/>
  <c r="AO12" i="2"/>
  <c r="C13" i="2"/>
  <c r="E13" i="2"/>
  <c r="G13" i="2"/>
  <c r="I13" i="2"/>
  <c r="K13" i="2"/>
  <c r="O13" i="2"/>
  <c r="S13" i="2"/>
  <c r="U13" i="2"/>
  <c r="W13" i="2"/>
  <c r="Y13" i="2"/>
  <c r="AA13" i="2"/>
  <c r="AC13" i="2"/>
  <c r="AE13" i="2"/>
  <c r="AG13" i="2"/>
  <c r="AM13" i="2"/>
  <c r="AO13" i="2"/>
  <c r="C14" i="2"/>
  <c r="E14" i="2"/>
  <c r="G14" i="2"/>
  <c r="I14" i="2"/>
  <c r="K14" i="2"/>
  <c r="O14" i="2"/>
  <c r="S14" i="2"/>
  <c r="U14" i="2"/>
  <c r="W14" i="2"/>
  <c r="Y14" i="2"/>
  <c r="AA14" i="2"/>
  <c r="AC14" i="2"/>
  <c r="AE14" i="2"/>
  <c r="AG14" i="2"/>
  <c r="AM14" i="2"/>
  <c r="AO14" i="2"/>
  <c r="C15" i="2"/>
  <c r="E15" i="2"/>
  <c r="G15" i="2"/>
  <c r="I15" i="2"/>
  <c r="K15" i="2"/>
  <c r="O15" i="2"/>
  <c r="S15" i="2"/>
  <c r="U15" i="2"/>
  <c r="W15" i="2"/>
  <c r="Y15" i="2"/>
  <c r="AA15" i="2"/>
  <c r="AC15" i="2"/>
  <c r="AE15" i="2"/>
  <c r="AG15" i="2"/>
  <c r="AM15" i="2"/>
  <c r="AO15" i="2"/>
  <c r="C16" i="2"/>
  <c r="E16" i="2"/>
  <c r="G16" i="2"/>
  <c r="I16" i="2"/>
  <c r="K16" i="2"/>
  <c r="O16" i="2"/>
  <c r="S16" i="2"/>
  <c r="U16" i="2"/>
  <c r="W16" i="2"/>
  <c r="Y16" i="2"/>
  <c r="AA16" i="2"/>
  <c r="AC16" i="2"/>
  <c r="AE16" i="2"/>
  <c r="AG16" i="2"/>
  <c r="AM16" i="2"/>
  <c r="AO16" i="2"/>
  <c r="C17" i="2"/>
  <c r="E17" i="2"/>
  <c r="G17" i="2"/>
  <c r="I17" i="2"/>
  <c r="K17" i="2"/>
  <c r="O17" i="2"/>
  <c r="S17" i="2"/>
  <c r="U17" i="2"/>
  <c r="W17" i="2"/>
  <c r="Y17" i="2"/>
  <c r="AA17" i="2"/>
  <c r="AC17" i="2"/>
  <c r="AE17" i="2"/>
  <c r="AG17" i="2"/>
  <c r="AM17" i="2"/>
  <c r="AO17" i="2"/>
  <c r="C18" i="2"/>
  <c r="E18" i="2"/>
  <c r="G18" i="2"/>
  <c r="I18" i="2"/>
  <c r="K18" i="2"/>
  <c r="O18" i="2"/>
  <c r="S18" i="2"/>
  <c r="U18" i="2"/>
  <c r="W18" i="2"/>
  <c r="Y18" i="2"/>
  <c r="AA18" i="2"/>
  <c r="AC18" i="2"/>
  <c r="AE18" i="2"/>
  <c r="AG18" i="2"/>
  <c r="AM18" i="2"/>
  <c r="AO18" i="2"/>
  <c r="C19" i="2"/>
  <c r="E19" i="2"/>
  <c r="G19" i="2"/>
  <c r="I19" i="2"/>
  <c r="K19" i="2"/>
  <c r="O19" i="2"/>
  <c r="S19" i="2"/>
  <c r="U19" i="2"/>
  <c r="W19" i="2"/>
  <c r="Y19" i="2"/>
  <c r="AA19" i="2"/>
  <c r="AC19" i="2"/>
  <c r="AE19" i="2"/>
  <c r="AG19" i="2"/>
  <c r="AM19" i="2"/>
  <c r="AO19" i="2"/>
  <c r="C20" i="2"/>
  <c r="E20" i="2"/>
  <c r="G20" i="2"/>
  <c r="I20" i="2"/>
  <c r="K20" i="2"/>
  <c r="O20" i="2"/>
  <c r="S20" i="2"/>
  <c r="U20" i="2"/>
  <c r="W20" i="2"/>
  <c r="Y20" i="2"/>
  <c r="AA20" i="2"/>
  <c r="AC20" i="2"/>
  <c r="AE20" i="2"/>
  <c r="AG20" i="2"/>
  <c r="AM20" i="2"/>
  <c r="AO20" i="2"/>
  <c r="C21" i="2"/>
  <c r="E21" i="2"/>
  <c r="G21" i="2"/>
  <c r="I21" i="2"/>
  <c r="K21" i="2"/>
  <c r="O21" i="2"/>
  <c r="S21" i="2"/>
  <c r="U21" i="2"/>
  <c r="W21" i="2"/>
  <c r="Y21" i="2"/>
  <c r="AA21" i="2"/>
  <c r="AC21" i="2"/>
  <c r="AE21" i="2"/>
  <c r="AG21" i="2"/>
  <c r="AM21" i="2"/>
  <c r="AO21" i="2"/>
  <c r="C22" i="2"/>
  <c r="E22" i="2"/>
  <c r="G22" i="2"/>
  <c r="I22" i="2"/>
  <c r="K22" i="2"/>
  <c r="O22" i="2"/>
  <c r="S22" i="2"/>
  <c r="U22" i="2"/>
  <c r="W22" i="2"/>
  <c r="Y22" i="2"/>
  <c r="AA22" i="2"/>
  <c r="AC22" i="2"/>
  <c r="AE22" i="2"/>
  <c r="AG22" i="2"/>
  <c r="AM22" i="2"/>
  <c r="AO22" i="2"/>
  <c r="C23" i="2"/>
  <c r="E23" i="2"/>
  <c r="G23" i="2"/>
  <c r="I23" i="2"/>
  <c r="K23" i="2"/>
  <c r="O23" i="2"/>
  <c r="S23" i="2"/>
  <c r="U23" i="2"/>
  <c r="W23" i="2"/>
  <c r="Y23" i="2"/>
  <c r="AA23" i="2"/>
  <c r="AC23" i="2"/>
  <c r="AE23" i="2"/>
  <c r="AG23" i="2"/>
  <c r="AM23" i="2"/>
  <c r="AO23" i="2"/>
  <c r="C24" i="2"/>
  <c r="E24" i="2"/>
  <c r="G24" i="2"/>
  <c r="I24" i="2"/>
  <c r="K24" i="2"/>
  <c r="O24" i="2"/>
  <c r="S24" i="2"/>
  <c r="U24" i="2"/>
  <c r="W24" i="2"/>
  <c r="Y24" i="2"/>
  <c r="AA24" i="2"/>
  <c r="AC24" i="2"/>
  <c r="AE24" i="2"/>
  <c r="AG24" i="2"/>
  <c r="AM24" i="2"/>
  <c r="AO24" i="2"/>
  <c r="C25" i="2"/>
  <c r="E25" i="2"/>
  <c r="G25" i="2"/>
  <c r="I25" i="2"/>
  <c r="K25" i="2"/>
  <c r="O25" i="2"/>
  <c r="S25" i="2"/>
  <c r="U25" i="2"/>
  <c r="W25" i="2"/>
  <c r="Y25" i="2"/>
  <c r="AA25" i="2"/>
  <c r="AC25" i="2"/>
  <c r="AE25" i="2"/>
  <c r="AG25" i="2"/>
  <c r="AM25" i="2"/>
  <c r="AO25" i="2"/>
  <c r="C26" i="2"/>
  <c r="E26" i="2"/>
  <c r="G26" i="2"/>
  <c r="I26" i="2"/>
  <c r="K26" i="2"/>
  <c r="O26" i="2"/>
  <c r="S26" i="2"/>
  <c r="U26" i="2"/>
  <c r="W26" i="2"/>
  <c r="Y26" i="2"/>
  <c r="AA26" i="2"/>
  <c r="AC26" i="2"/>
  <c r="AE26" i="2"/>
  <c r="AG26" i="2"/>
  <c r="AM26" i="2"/>
  <c r="AO26" i="2"/>
  <c r="C27" i="2"/>
  <c r="E27" i="2"/>
  <c r="G27" i="2"/>
  <c r="I27" i="2"/>
  <c r="K27" i="2"/>
  <c r="O27" i="2"/>
  <c r="S27" i="2"/>
  <c r="U27" i="2"/>
  <c r="W27" i="2"/>
  <c r="Y27" i="2"/>
  <c r="AA27" i="2"/>
  <c r="AC27" i="2"/>
  <c r="AE27" i="2"/>
  <c r="AG27" i="2"/>
  <c r="AM27" i="2"/>
  <c r="AO27" i="2"/>
  <c r="C28" i="2"/>
  <c r="E28" i="2"/>
  <c r="G28" i="2"/>
  <c r="I28" i="2"/>
  <c r="K28" i="2"/>
  <c r="O28" i="2"/>
  <c r="S28" i="2"/>
  <c r="U28" i="2"/>
  <c r="W28" i="2"/>
  <c r="Y28" i="2"/>
  <c r="AA28" i="2"/>
  <c r="AC28" i="2"/>
  <c r="AE28" i="2"/>
  <c r="AG28" i="2"/>
  <c r="AM28" i="2"/>
  <c r="AO28" i="2"/>
  <c r="C29" i="2"/>
  <c r="E29" i="2"/>
  <c r="G29" i="2"/>
  <c r="I29" i="2"/>
  <c r="K29" i="2"/>
  <c r="O29" i="2"/>
  <c r="S29" i="2"/>
  <c r="U29" i="2"/>
  <c r="W29" i="2"/>
  <c r="Y29" i="2"/>
  <c r="AA29" i="2"/>
  <c r="AC29" i="2"/>
  <c r="AE29" i="2"/>
  <c r="AG29" i="2"/>
  <c r="AM29" i="2"/>
  <c r="AO29" i="2"/>
  <c r="C30" i="2"/>
  <c r="E30" i="2"/>
  <c r="G30" i="2"/>
  <c r="I30" i="2"/>
  <c r="K30" i="2"/>
  <c r="O30" i="2"/>
  <c r="S30" i="2"/>
  <c r="U30" i="2"/>
  <c r="W30" i="2"/>
  <c r="Y30" i="2"/>
  <c r="AA30" i="2"/>
  <c r="AC30" i="2"/>
  <c r="AE30" i="2"/>
  <c r="AG30" i="2"/>
  <c r="AM30" i="2"/>
  <c r="AO30" i="2"/>
  <c r="C31" i="2"/>
  <c r="E31" i="2"/>
  <c r="G31" i="2"/>
  <c r="I31" i="2"/>
  <c r="K31" i="2"/>
  <c r="O31" i="2"/>
  <c r="S31" i="2"/>
  <c r="U31" i="2"/>
  <c r="W31" i="2"/>
  <c r="Y31" i="2"/>
  <c r="AA31" i="2"/>
  <c r="AC31" i="2"/>
  <c r="AE31" i="2"/>
  <c r="AG31" i="2"/>
  <c r="AM31" i="2"/>
  <c r="AO31" i="2"/>
  <c r="C32" i="2"/>
  <c r="E32" i="2"/>
  <c r="G32" i="2"/>
  <c r="I32" i="2"/>
  <c r="K32" i="2"/>
  <c r="O32" i="2"/>
  <c r="S32" i="2"/>
  <c r="U32" i="2"/>
  <c r="W32" i="2"/>
  <c r="Y32" i="2"/>
  <c r="AA32" i="2"/>
  <c r="AC32" i="2"/>
  <c r="AE32" i="2"/>
  <c r="AG32" i="2"/>
  <c r="AM32" i="2"/>
  <c r="AO32" i="2"/>
  <c r="C33" i="2"/>
  <c r="E33" i="2"/>
  <c r="G33" i="2"/>
  <c r="I33" i="2"/>
  <c r="K33" i="2"/>
  <c r="O33" i="2"/>
  <c r="S33" i="2"/>
  <c r="U33" i="2"/>
  <c r="W33" i="2"/>
  <c r="Y33" i="2"/>
  <c r="AA33" i="2"/>
  <c r="AC33" i="2"/>
  <c r="AE33" i="2"/>
  <c r="AG33" i="2"/>
  <c r="AM33" i="2"/>
  <c r="AO33" i="2"/>
  <c r="C34" i="2"/>
  <c r="E34" i="2"/>
  <c r="G34" i="2"/>
  <c r="I34" i="2"/>
  <c r="K34" i="2"/>
  <c r="O34" i="2"/>
  <c r="S34" i="2"/>
  <c r="U34" i="2"/>
  <c r="W34" i="2"/>
  <c r="Y34" i="2"/>
  <c r="AA34" i="2"/>
  <c r="AC34" i="2"/>
  <c r="AE34" i="2"/>
  <c r="AG34" i="2"/>
  <c r="AM34" i="2"/>
  <c r="AO34" i="2"/>
  <c r="C35" i="2"/>
  <c r="E35" i="2"/>
  <c r="G35" i="2"/>
  <c r="I35" i="2"/>
  <c r="K35" i="2"/>
  <c r="O35" i="2"/>
  <c r="S35" i="2"/>
  <c r="U35" i="2"/>
  <c r="W35" i="2"/>
  <c r="Y35" i="2"/>
  <c r="AA35" i="2"/>
  <c r="AC35" i="2"/>
  <c r="AE35" i="2"/>
  <c r="AG35" i="2"/>
  <c r="AM35" i="2"/>
  <c r="AO35" i="2"/>
  <c r="C36" i="2"/>
  <c r="E36" i="2"/>
  <c r="G36" i="2"/>
  <c r="I36" i="2"/>
  <c r="K36" i="2"/>
  <c r="O36" i="2"/>
  <c r="S36" i="2"/>
  <c r="U36" i="2"/>
  <c r="W36" i="2"/>
  <c r="Y36" i="2"/>
  <c r="AA36" i="2"/>
  <c r="AC36" i="2"/>
  <c r="AE36" i="2"/>
  <c r="AG36" i="2"/>
  <c r="AM36" i="2"/>
  <c r="AO36" i="2"/>
  <c r="C37" i="2"/>
  <c r="E37" i="2"/>
  <c r="G37" i="2"/>
  <c r="I37" i="2"/>
  <c r="K37" i="2"/>
  <c r="O37" i="2"/>
  <c r="S37" i="2"/>
  <c r="U37" i="2"/>
  <c r="W37" i="2"/>
  <c r="Y37" i="2"/>
  <c r="AA37" i="2"/>
  <c r="AC37" i="2"/>
  <c r="AE37" i="2"/>
  <c r="AG37" i="2"/>
  <c r="AM37" i="2"/>
  <c r="AO37" i="2"/>
  <c r="C38" i="2"/>
  <c r="E38" i="2"/>
  <c r="G38" i="2"/>
  <c r="I38" i="2"/>
  <c r="K38" i="2"/>
  <c r="O38" i="2"/>
  <c r="S38" i="2"/>
  <c r="U38" i="2"/>
  <c r="W38" i="2"/>
  <c r="Y38" i="2"/>
  <c r="AA38" i="2"/>
  <c r="AC38" i="2"/>
  <c r="AE38" i="2"/>
  <c r="AG38" i="2"/>
  <c r="AM38" i="2"/>
  <c r="AO38" i="2"/>
  <c r="C39" i="2"/>
  <c r="E39" i="2"/>
  <c r="G39" i="2"/>
  <c r="I39" i="2"/>
  <c r="K39" i="2"/>
  <c r="O39" i="2"/>
  <c r="S39" i="2"/>
  <c r="U39" i="2"/>
  <c r="W39" i="2"/>
  <c r="Y39" i="2"/>
  <c r="AA39" i="2"/>
  <c r="AC39" i="2"/>
  <c r="AE39" i="2"/>
  <c r="AG39" i="2"/>
  <c r="AM39" i="2"/>
  <c r="AO39" i="2"/>
  <c r="C40" i="2"/>
  <c r="E40" i="2"/>
  <c r="G40" i="2"/>
  <c r="I40" i="2"/>
  <c r="K40" i="2"/>
  <c r="O40" i="2"/>
  <c r="S40" i="2"/>
  <c r="U40" i="2"/>
  <c r="W40" i="2"/>
  <c r="Y40" i="2"/>
  <c r="AA40" i="2"/>
  <c r="AC40" i="2"/>
  <c r="AE40" i="2"/>
  <c r="AG40" i="2"/>
  <c r="AM40" i="2"/>
  <c r="AO40" i="2"/>
  <c r="C41" i="2"/>
  <c r="E41" i="2"/>
  <c r="G41" i="2"/>
  <c r="I41" i="2"/>
  <c r="K41" i="2"/>
  <c r="O41" i="2"/>
  <c r="S41" i="2"/>
  <c r="U41" i="2"/>
  <c r="W41" i="2"/>
  <c r="Y41" i="2"/>
  <c r="AA41" i="2"/>
  <c r="AC41" i="2"/>
  <c r="AE41" i="2"/>
  <c r="AG41" i="2"/>
  <c r="AM41" i="2"/>
  <c r="AO41" i="2"/>
  <c r="C42" i="2"/>
  <c r="E42" i="2"/>
  <c r="G42" i="2"/>
  <c r="I42" i="2"/>
  <c r="K42" i="2"/>
  <c r="O42" i="2"/>
  <c r="S42" i="2"/>
  <c r="U42" i="2"/>
  <c r="W42" i="2"/>
  <c r="Y42" i="2"/>
  <c r="AA42" i="2"/>
  <c r="AC42" i="2"/>
  <c r="AE42" i="2"/>
  <c r="AG42" i="2"/>
  <c r="AM42" i="2"/>
  <c r="AO42" i="2"/>
  <c r="C43" i="2"/>
  <c r="E43" i="2"/>
  <c r="G43" i="2"/>
  <c r="I43" i="2"/>
  <c r="K43" i="2"/>
  <c r="O43" i="2"/>
  <c r="S43" i="2"/>
  <c r="U43" i="2"/>
  <c r="W43" i="2"/>
  <c r="Y43" i="2"/>
  <c r="AA43" i="2"/>
  <c r="AC43" i="2"/>
  <c r="AE43" i="2"/>
  <c r="AG43" i="2"/>
  <c r="AM43" i="2"/>
  <c r="AO43" i="2"/>
  <c r="C44" i="2"/>
  <c r="E44" i="2"/>
  <c r="G44" i="2"/>
  <c r="I44" i="2"/>
  <c r="K44" i="2"/>
  <c r="O44" i="2"/>
  <c r="S44" i="2"/>
  <c r="U44" i="2"/>
  <c r="W44" i="2"/>
  <c r="Y44" i="2"/>
  <c r="AA44" i="2"/>
  <c r="AC44" i="2"/>
  <c r="AE44" i="2"/>
  <c r="AG44" i="2"/>
  <c r="AM44" i="2"/>
  <c r="AO44" i="2"/>
  <c r="C45" i="2"/>
  <c r="E45" i="2"/>
  <c r="G45" i="2"/>
  <c r="I45" i="2"/>
  <c r="K45" i="2"/>
  <c r="O45" i="2"/>
  <c r="S45" i="2"/>
  <c r="U45" i="2"/>
  <c r="W45" i="2"/>
  <c r="Y45" i="2"/>
  <c r="AA45" i="2"/>
  <c r="AC45" i="2"/>
  <c r="AE45" i="2"/>
  <c r="AG45" i="2"/>
  <c r="AM45" i="2"/>
  <c r="AO45" i="2"/>
  <c r="C46" i="2"/>
  <c r="E46" i="2"/>
  <c r="G46" i="2"/>
  <c r="I46" i="2"/>
  <c r="K46" i="2"/>
  <c r="O46" i="2"/>
  <c r="S46" i="2"/>
  <c r="U46" i="2"/>
  <c r="W46" i="2"/>
  <c r="Y46" i="2"/>
  <c r="AA46" i="2"/>
  <c r="AC46" i="2"/>
  <c r="AE46" i="2"/>
  <c r="AG46" i="2"/>
  <c r="AM46" i="2"/>
  <c r="AO46" i="2"/>
  <c r="C47" i="2"/>
  <c r="E47" i="2"/>
  <c r="G47" i="2"/>
  <c r="I47" i="2"/>
  <c r="K47" i="2"/>
  <c r="O47" i="2"/>
  <c r="S47" i="2"/>
  <c r="U47" i="2"/>
  <c r="W47" i="2"/>
  <c r="Y47" i="2"/>
  <c r="AA47" i="2"/>
  <c r="AC47" i="2"/>
  <c r="AE47" i="2"/>
  <c r="AG47" i="2"/>
  <c r="AM47" i="2"/>
  <c r="AO47" i="2"/>
  <c r="C48" i="2"/>
  <c r="E48" i="2"/>
  <c r="G48" i="2"/>
  <c r="I48" i="2"/>
  <c r="K48" i="2"/>
  <c r="O48" i="2"/>
  <c r="S48" i="2"/>
  <c r="U48" i="2"/>
  <c r="W48" i="2"/>
  <c r="Y48" i="2"/>
  <c r="AA48" i="2"/>
  <c r="AC48" i="2"/>
  <c r="AE48" i="2"/>
  <c r="AG48" i="2"/>
  <c r="AM48" i="2"/>
  <c r="AO48" i="2"/>
  <c r="C49" i="2"/>
  <c r="E49" i="2"/>
  <c r="G49" i="2"/>
  <c r="I49" i="2"/>
  <c r="K49" i="2"/>
  <c r="O49" i="2"/>
  <c r="S49" i="2"/>
  <c r="U49" i="2"/>
  <c r="W49" i="2"/>
  <c r="Y49" i="2"/>
  <c r="AA49" i="2"/>
  <c r="AC49" i="2"/>
  <c r="AE49" i="2"/>
  <c r="AG49" i="2"/>
  <c r="AM49" i="2"/>
  <c r="AO49" i="2"/>
  <c r="C50" i="2"/>
  <c r="E50" i="2"/>
  <c r="G50" i="2"/>
  <c r="I50" i="2"/>
  <c r="K50" i="2"/>
  <c r="O50" i="2"/>
  <c r="S50" i="2"/>
  <c r="U50" i="2"/>
  <c r="W50" i="2"/>
  <c r="Y50" i="2"/>
  <c r="AA50" i="2"/>
  <c r="AC50" i="2"/>
  <c r="AE50" i="2"/>
  <c r="AG50" i="2"/>
  <c r="AM50" i="2"/>
  <c r="AO50" i="2"/>
  <c r="C51" i="2"/>
  <c r="E51" i="2"/>
  <c r="G51" i="2"/>
  <c r="I51" i="2"/>
  <c r="K51" i="2"/>
  <c r="O51" i="2"/>
  <c r="S51" i="2"/>
  <c r="U51" i="2"/>
  <c r="W51" i="2"/>
  <c r="Y51" i="2"/>
  <c r="AA51" i="2"/>
  <c r="AC51" i="2"/>
  <c r="AE51" i="2"/>
  <c r="AG51" i="2"/>
  <c r="AM51" i="2"/>
  <c r="AO51" i="2"/>
  <c r="C52" i="2"/>
  <c r="E52" i="2"/>
  <c r="G52" i="2"/>
  <c r="I52" i="2"/>
  <c r="K52" i="2"/>
  <c r="O52" i="2"/>
  <c r="S52" i="2"/>
  <c r="U52" i="2"/>
  <c r="W52" i="2"/>
  <c r="Y52" i="2"/>
  <c r="AA52" i="2"/>
  <c r="AC52" i="2"/>
  <c r="AE52" i="2"/>
  <c r="AG52" i="2"/>
  <c r="AM52" i="2"/>
  <c r="AO52" i="2"/>
  <c r="C53" i="2"/>
  <c r="E53" i="2"/>
  <c r="G53" i="2"/>
  <c r="I53" i="2"/>
  <c r="K53" i="2"/>
  <c r="O53" i="2"/>
  <c r="S53" i="2"/>
  <c r="U53" i="2"/>
  <c r="W53" i="2"/>
  <c r="Y53" i="2"/>
  <c r="AA53" i="2"/>
  <c r="AC53" i="2"/>
  <c r="AE53" i="2"/>
  <c r="AG53" i="2"/>
  <c r="AM53" i="2"/>
  <c r="AO53" i="2"/>
  <c r="C54" i="2"/>
  <c r="E54" i="2"/>
  <c r="G54" i="2"/>
  <c r="I54" i="2"/>
  <c r="K54" i="2"/>
  <c r="O54" i="2"/>
  <c r="S54" i="2"/>
  <c r="U54" i="2"/>
  <c r="W54" i="2"/>
  <c r="Y54" i="2"/>
  <c r="AA54" i="2"/>
  <c r="AC54" i="2"/>
  <c r="AE54" i="2"/>
  <c r="AG54" i="2"/>
  <c r="AM54" i="2"/>
  <c r="AO54" i="2"/>
  <c r="C55" i="2"/>
  <c r="E55" i="2"/>
  <c r="G55" i="2"/>
  <c r="I55" i="2"/>
  <c r="K55" i="2"/>
  <c r="O55" i="2"/>
  <c r="S55" i="2"/>
  <c r="U55" i="2"/>
  <c r="W55" i="2"/>
  <c r="Y55" i="2"/>
  <c r="AA55" i="2"/>
  <c r="AC55" i="2"/>
  <c r="AE55" i="2"/>
  <c r="AG55" i="2"/>
  <c r="AM55" i="2"/>
  <c r="AO55" i="2"/>
  <c r="C56" i="2"/>
  <c r="E56" i="2"/>
  <c r="G56" i="2"/>
  <c r="I56" i="2"/>
  <c r="K56" i="2"/>
  <c r="O56" i="2"/>
  <c r="S56" i="2"/>
  <c r="U56" i="2"/>
  <c r="W56" i="2"/>
  <c r="Y56" i="2"/>
  <c r="AA56" i="2"/>
  <c r="AC56" i="2"/>
  <c r="AE56" i="2"/>
  <c r="AG56" i="2"/>
  <c r="AM56" i="2"/>
  <c r="AO56" i="2"/>
  <c r="C57" i="2"/>
  <c r="E57" i="2"/>
  <c r="G57" i="2"/>
  <c r="I57" i="2"/>
  <c r="K57" i="2"/>
  <c r="O57" i="2"/>
  <c r="S57" i="2"/>
  <c r="U57" i="2"/>
  <c r="W57" i="2"/>
  <c r="Y57" i="2"/>
  <c r="AA57" i="2"/>
  <c r="AC57" i="2"/>
  <c r="AE57" i="2"/>
  <c r="AG57" i="2"/>
  <c r="AM57" i="2"/>
  <c r="AO57" i="2"/>
  <c r="C58" i="2"/>
  <c r="E58" i="2"/>
  <c r="G58" i="2"/>
  <c r="I58" i="2"/>
  <c r="K58" i="2"/>
  <c r="O58" i="2"/>
  <c r="S58" i="2"/>
  <c r="U58" i="2"/>
  <c r="W58" i="2"/>
  <c r="Y58" i="2"/>
  <c r="AA58" i="2"/>
  <c r="AC58" i="2"/>
  <c r="AE58" i="2"/>
  <c r="AG58" i="2"/>
  <c r="AM58" i="2"/>
  <c r="AO58" i="2"/>
  <c r="C6" i="2"/>
  <c r="E6" i="2"/>
  <c r="G6" i="2"/>
  <c r="I6" i="2"/>
  <c r="K6" i="2"/>
  <c r="O6" i="2"/>
  <c r="S6" i="2"/>
  <c r="U6" i="2"/>
  <c r="W6" i="2"/>
  <c r="Y6" i="2"/>
  <c r="AA6" i="2"/>
  <c r="AC6" i="2"/>
  <c r="AE6" i="2"/>
  <c r="AG6" i="2"/>
  <c r="AM6" i="2"/>
  <c r="AO6" i="2"/>
  <c r="E5" i="2"/>
  <c r="G5" i="2"/>
  <c r="I5" i="2"/>
  <c r="K5" i="2"/>
  <c r="O5" i="2"/>
  <c r="S5" i="2"/>
  <c r="U5" i="2"/>
  <c r="W5" i="2"/>
  <c r="Y5" i="2"/>
  <c r="AA5" i="2"/>
  <c r="AC5" i="2"/>
  <c r="AE5" i="2"/>
  <c r="AG5" i="2"/>
  <c r="AM5" i="2"/>
  <c r="AO5" i="2"/>
  <c r="C5" i="2"/>
  <c r="AR56" i="2" l="1"/>
  <c r="AR47" i="2"/>
  <c r="AR38" i="2"/>
  <c r="AR34" i="2"/>
  <c r="AR29" i="2"/>
  <c r="AR24" i="2"/>
  <c r="AR19" i="2"/>
  <c r="AQ57" i="2"/>
  <c r="AQ56" i="2"/>
  <c r="AQ55" i="2"/>
  <c r="AQ49" i="2"/>
  <c r="AQ48" i="2"/>
  <c r="AQ47" i="2"/>
  <c r="AQ46" i="2"/>
  <c r="AQ40" i="2"/>
  <c r="AQ39" i="2"/>
  <c r="AQ38" i="2"/>
  <c r="AQ37" i="2"/>
  <c r="AQ36" i="2"/>
  <c r="AQ35" i="2"/>
  <c r="AQ34" i="2"/>
  <c r="AQ33" i="2"/>
  <c r="AQ32" i="2"/>
  <c r="AQ27" i="2"/>
  <c r="AQ26" i="2"/>
  <c r="AQ25" i="2"/>
  <c r="AQ22" i="2"/>
  <c r="AQ20" i="2"/>
  <c r="AQ19" i="2"/>
  <c r="AQ18" i="2"/>
  <c r="AQ17" i="2"/>
  <c r="AQ16" i="2"/>
  <c r="AQ15" i="2"/>
  <c r="AQ14" i="2"/>
  <c r="AQ13" i="2"/>
  <c r="AQ12" i="2"/>
  <c r="AQ11" i="2"/>
  <c r="AQ10" i="2"/>
  <c r="AQ9" i="2"/>
  <c r="AQ8" i="2"/>
  <c r="AQ7" i="2"/>
  <c r="AR55" i="2"/>
  <c r="AR51" i="2"/>
  <c r="AR46" i="2"/>
  <c r="AR42" i="2"/>
  <c r="AR37" i="2"/>
  <c r="AR28" i="2"/>
  <c r="AR23" i="2"/>
  <c r="AQ6" i="2"/>
  <c r="AQ58" i="2"/>
  <c r="AQ54" i="2"/>
  <c r="AQ53" i="2"/>
  <c r="AQ52" i="2"/>
  <c r="AQ51" i="2"/>
  <c r="AQ50" i="2"/>
  <c r="AQ45" i="2"/>
  <c r="AQ44" i="2"/>
  <c r="AQ43" i="2"/>
  <c r="AQ42" i="2"/>
  <c r="AQ41" i="2"/>
  <c r="AQ31" i="2"/>
  <c r="AQ30" i="2"/>
  <c r="AQ29" i="2"/>
  <c r="AQ28" i="2"/>
  <c r="AQ24" i="2"/>
  <c r="AQ23" i="2"/>
  <c r="AQ21" i="2"/>
  <c r="AQ5" i="2"/>
  <c r="AR54" i="2"/>
  <c r="AR49" i="2"/>
  <c r="AR45" i="2"/>
  <c r="AR41" i="2"/>
  <c r="AR36" i="2"/>
  <c r="AR31" i="2"/>
  <c r="AR27" i="2"/>
  <c r="AR22" i="2"/>
  <c r="AR10" i="2"/>
  <c r="AR57" i="2"/>
  <c r="AR53" i="2"/>
  <c r="AR48" i="2"/>
  <c r="AR44" i="2"/>
  <c r="AR40" i="2"/>
  <c r="AR35" i="2"/>
  <c r="AR30" i="2"/>
  <c r="AR25" i="2"/>
  <c r="AR15" i="2"/>
  <c r="AR9" i="2"/>
  <c r="R60" i="2"/>
  <c r="AA60" i="2"/>
  <c r="S60" i="2"/>
  <c r="AM60" i="2"/>
  <c r="K60" i="2"/>
  <c r="C60" i="2"/>
  <c r="AE60" i="2"/>
  <c r="W60" i="2"/>
  <c r="O60" i="2"/>
  <c r="G60" i="2"/>
  <c r="AO60" i="2"/>
  <c r="AC60" i="2"/>
  <c r="U60" i="2"/>
  <c r="M60" i="2"/>
  <c r="E60" i="2"/>
  <c r="AG60" i="2"/>
  <c r="Y60" i="2"/>
  <c r="Q60" i="2"/>
  <c r="I60" i="2"/>
  <c r="J60" i="2"/>
  <c r="L60" i="2"/>
  <c r="X60" i="2"/>
  <c r="AD60" i="2"/>
  <c r="AP60" i="2"/>
  <c r="AQ60" i="2" l="1"/>
  <c r="D13" i="2" l="1"/>
  <c r="H13" i="2"/>
  <c r="J61" i="10" l="1"/>
  <c r="J98" i="10" s="1"/>
  <c r="K61" i="10"/>
  <c r="BH61" i="10" s="1"/>
  <c r="K98" i="10" l="1"/>
  <c r="J16" i="10" l="1"/>
  <c r="J80" i="10" s="1"/>
  <c r="J40" i="10"/>
  <c r="J105" i="10" s="1"/>
  <c r="D19" i="10"/>
  <c r="D83" i="10" s="1"/>
  <c r="E19" i="10" l="1"/>
  <c r="J31" i="10"/>
  <c r="K31" i="10"/>
  <c r="BH31" i="10" s="1"/>
  <c r="K16" i="10"/>
  <c r="K40" i="10"/>
  <c r="H16" i="2"/>
  <c r="K105" i="10" l="1"/>
  <c r="K80" i="10"/>
  <c r="E83" i="10"/>
  <c r="K5" i="10"/>
  <c r="J5" i="10" l="1"/>
  <c r="H11" i="2"/>
  <c r="A148" i="1"/>
  <c r="A149" i="1"/>
  <c r="A150" i="1"/>
  <c r="A151" i="1"/>
  <c r="A152" i="1"/>
  <c r="A153" i="1"/>
  <c r="A154" i="1"/>
  <c r="A155" i="1"/>
  <c r="A133" i="1"/>
  <c r="A134" i="1"/>
  <c r="A135" i="1"/>
  <c r="A136" i="1"/>
  <c r="A137" i="1"/>
  <c r="A138" i="1"/>
  <c r="A139" i="1"/>
  <c r="A140" i="1"/>
  <c r="A141" i="1"/>
  <c r="A142" i="1"/>
  <c r="A143" i="1"/>
  <c r="A144" i="1"/>
  <c r="A145" i="1"/>
  <c r="A146" i="1"/>
  <c r="A147" i="1"/>
  <c r="A118" i="1" l="1"/>
  <c r="A119" i="1"/>
  <c r="A120" i="1"/>
  <c r="A121" i="1"/>
  <c r="A122" i="1"/>
  <c r="A123" i="1"/>
  <c r="A124" i="1"/>
  <c r="A125" i="1"/>
  <c r="A126" i="1"/>
  <c r="A127" i="1"/>
  <c r="A128" i="1"/>
  <c r="A129" i="1"/>
  <c r="A130" i="1"/>
  <c r="A117"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6" i="1"/>
  <c r="A37" i="1"/>
  <c r="A38" i="1"/>
  <c r="A39" i="1"/>
  <c r="A40" i="1"/>
  <c r="A41" i="1"/>
  <c r="A42" i="1"/>
  <c r="A43" i="1"/>
  <c r="A44" i="1"/>
  <c r="A45" i="1"/>
  <c r="A46" i="1"/>
  <c r="A47" i="1"/>
  <c r="A48" i="1"/>
  <c r="A49" i="1"/>
  <c r="A50" i="1"/>
  <c r="A51" i="1"/>
  <c r="A52" i="1"/>
  <c r="A53" i="1"/>
  <c r="A54" i="1"/>
  <c r="A55" i="1"/>
  <c r="A56" i="1"/>
  <c r="A57" i="1"/>
  <c r="A58" i="1"/>
  <c r="A72" i="1"/>
  <c r="A96" i="1"/>
  <c r="A97" i="1"/>
  <c r="A98" i="1"/>
  <c r="A99" i="1"/>
  <c r="A100" i="1"/>
  <c r="A101" i="1"/>
  <c r="A102" i="1"/>
  <c r="A103" i="1"/>
  <c r="A104" i="1"/>
  <c r="A105" i="1"/>
  <c r="A106" i="1"/>
  <c r="A107" i="1"/>
  <c r="A108" i="1"/>
  <c r="A109" i="1"/>
  <c r="A110" i="1"/>
  <c r="A111" i="1"/>
  <c r="A112" i="1"/>
  <c r="A113" i="1"/>
  <c r="A114" i="1"/>
  <c r="A115" i="1"/>
  <c r="A116" i="1"/>
  <c r="A131" i="1"/>
  <c r="A2" i="1"/>
  <c r="N7" i="3" s="1"/>
  <c r="T7" i="3" l="1"/>
  <c r="Q43" i="10" s="1"/>
  <c r="Q68" i="10" s="1"/>
  <c r="Q106" i="10" s="1"/>
  <c r="O7" i="3"/>
  <c r="P7" i="3" s="1"/>
  <c r="N14" i="3"/>
  <c r="T14" i="3" s="1"/>
  <c r="O10" i="3"/>
  <c r="N11" i="3"/>
  <c r="T11" i="3" s="1"/>
  <c r="O23" i="3"/>
  <c r="O15" i="3"/>
  <c r="N22" i="3"/>
  <c r="T22" i="3" s="1"/>
  <c r="O18" i="3"/>
  <c r="N19" i="3"/>
  <c r="T19" i="3" s="1"/>
  <c r="O27" i="3"/>
  <c r="O17" i="3"/>
  <c r="N30" i="3"/>
  <c r="T30" i="3" s="1"/>
  <c r="O26" i="3"/>
  <c r="N27" i="3"/>
  <c r="T27" i="3" s="1"/>
  <c r="O19" i="3"/>
  <c r="N8" i="3"/>
  <c r="T8" i="3" s="1"/>
  <c r="N9" i="3"/>
  <c r="T9" i="3" s="1"/>
  <c r="O8" i="3"/>
  <c r="N12" i="3"/>
  <c r="T12" i="3" s="1"/>
  <c r="O29" i="3"/>
  <c r="O31" i="3"/>
  <c r="N10" i="3"/>
  <c r="T10" i="3" s="1"/>
  <c r="O21" i="3"/>
  <c r="O25" i="3"/>
  <c r="O9" i="3"/>
  <c r="O11" i="3"/>
  <c r="O13" i="3"/>
  <c r="N31" i="3"/>
  <c r="T31" i="3" s="1"/>
  <c r="O30" i="3"/>
  <c r="O32" i="3"/>
  <c r="N29" i="3"/>
  <c r="T29" i="3" s="1"/>
  <c r="O28" i="3"/>
  <c r="N32" i="3"/>
  <c r="T32" i="3" s="1"/>
  <c r="N25" i="3"/>
  <c r="T25" i="3" s="1"/>
  <c r="O24" i="3"/>
  <c r="N28" i="3"/>
  <c r="T28" i="3" s="1"/>
  <c r="N23" i="3"/>
  <c r="T23" i="3" s="1"/>
  <c r="O22" i="3"/>
  <c r="N26" i="3"/>
  <c r="T26" i="3" s="1"/>
  <c r="N21" i="3"/>
  <c r="T21" i="3" s="1"/>
  <c r="O20" i="3"/>
  <c r="N24" i="3"/>
  <c r="T24" i="3" s="1"/>
  <c r="N17" i="3"/>
  <c r="T17" i="3" s="1"/>
  <c r="O16" i="3"/>
  <c r="N20" i="3"/>
  <c r="T20" i="3" s="1"/>
  <c r="N15" i="3"/>
  <c r="T15" i="3" s="1"/>
  <c r="O14" i="3"/>
  <c r="N18" i="3"/>
  <c r="T18" i="3" s="1"/>
  <c r="N13" i="3"/>
  <c r="T13" i="3" s="1"/>
  <c r="O12" i="3"/>
  <c r="N16" i="3"/>
  <c r="T16" i="3" s="1"/>
  <c r="N6" i="3"/>
  <c r="T6" i="3" s="1"/>
  <c r="O6" i="3"/>
  <c r="P6" i="3" s="1"/>
  <c r="AY44" i="10"/>
  <c r="AZ44" i="10"/>
  <c r="AZ6" i="10"/>
  <c r="AY4" i="10"/>
  <c r="AY6" i="10"/>
  <c r="F5" i="2"/>
  <c r="P5" i="2"/>
  <c r="AI44" i="10"/>
  <c r="AJ44" i="10"/>
  <c r="AH13" i="2"/>
  <c r="AG12" i="10"/>
  <c r="AI5" i="10"/>
  <c r="AI68" i="10" s="1"/>
  <c r="D65" i="10"/>
  <c r="D66" i="10" s="1"/>
  <c r="AZ47" i="10"/>
  <c r="BH47" i="10" s="1"/>
  <c r="AG49" i="10"/>
  <c r="BH49" i="10" s="1"/>
  <c r="AJ9" i="10"/>
  <c r="AZ12" i="10"/>
  <c r="AB23" i="10"/>
  <c r="AB87" i="10" s="1"/>
  <c r="AB9" i="10"/>
  <c r="AQ7" i="10"/>
  <c r="AQ70" i="10" s="1"/>
  <c r="Z7" i="10"/>
  <c r="AJ7" i="10"/>
  <c r="AJ70" i="10" s="1"/>
  <c r="AB25" i="10"/>
  <c r="BH25" i="10" s="1"/>
  <c r="Z12" i="10"/>
  <c r="AI33" i="10"/>
  <c r="AI98" i="10" s="1"/>
  <c r="AJ33" i="10"/>
  <c r="BH33" i="10" s="1"/>
  <c r="Z22" i="10"/>
  <c r="H18" i="2"/>
  <c r="J15" i="10"/>
  <c r="J79" i="10" s="1"/>
  <c r="K15" i="10"/>
  <c r="K79" i="10" s="1"/>
  <c r="H22" i="10"/>
  <c r="P5" i="7"/>
  <c r="K48" i="10"/>
  <c r="D15" i="10"/>
  <c r="D79" i="10" s="1"/>
  <c r="E15" i="10"/>
  <c r="F8" i="2"/>
  <c r="H7" i="2"/>
  <c r="D8" i="2"/>
  <c r="AB18" i="2"/>
  <c r="AB24" i="10"/>
  <c r="H8" i="2"/>
  <c r="E20" i="10"/>
  <c r="Z42" i="10"/>
  <c r="AH52" i="2"/>
  <c r="H33" i="2"/>
  <c r="H26" i="2"/>
  <c r="AQ20" i="10"/>
  <c r="H43" i="2"/>
  <c r="AR43" i="2" s="1"/>
  <c r="AB52" i="2"/>
  <c r="H39" i="2"/>
  <c r="D33" i="2"/>
  <c r="E21" i="10"/>
  <c r="H32" i="2"/>
  <c r="AR32" i="2" s="1"/>
  <c r="AQ24" i="10"/>
  <c r="AH14" i="2"/>
  <c r="AH12" i="2"/>
  <c r="AR12" i="2" s="1"/>
  <c r="K30" i="10"/>
  <c r="K96" i="10" s="1"/>
  <c r="H20" i="10"/>
  <c r="E30" i="10"/>
  <c r="K22" i="10"/>
  <c r="K86" i="10" s="1"/>
  <c r="K43" i="10"/>
  <c r="K19" i="10"/>
  <c r="K83" i="10" s="1"/>
  <c r="H23" i="10"/>
  <c r="K20" i="10"/>
  <c r="K84" i="10" s="1"/>
  <c r="AZ57" i="10"/>
  <c r="AZ88" i="10" s="1"/>
  <c r="BD43" i="10" l="1"/>
  <c r="BD68" i="10" s="1"/>
  <c r="BD106" i="10" s="1"/>
  <c r="N5" i="7"/>
  <c r="R43" i="10"/>
  <c r="AY69" i="10"/>
  <c r="AT4" i="10"/>
  <c r="AJ16" i="2"/>
  <c r="AJ60" i="2" s="1"/>
  <c r="AP5" i="7"/>
  <c r="AL16" i="2"/>
  <c r="AL60" i="2" s="1"/>
  <c r="AW4" i="10"/>
  <c r="BH44" i="10"/>
  <c r="E84" i="10"/>
  <c r="AR8" i="2"/>
  <c r="AR52" i="2"/>
  <c r="BH7" i="10"/>
  <c r="E85" i="10"/>
  <c r="AB88" i="10"/>
  <c r="BH30" i="10"/>
  <c r="Z66" i="10"/>
  <c r="BH15" i="10"/>
  <c r="BH9" i="10"/>
  <c r="AR33" i="2"/>
  <c r="Q2" i="3"/>
  <c r="AJ5" i="10"/>
  <c r="AJ68" i="10" s="1"/>
  <c r="AZ63" i="10"/>
  <c r="N60" i="2"/>
  <c r="E65" i="10"/>
  <c r="E66" i="10" s="1"/>
  <c r="D5" i="7"/>
  <c r="H65" i="10"/>
  <c r="F5" i="7"/>
  <c r="D27" i="10"/>
  <c r="D92" i="10" s="1"/>
  <c r="G65" i="10"/>
  <c r="E27" i="10"/>
  <c r="D16" i="2"/>
  <c r="AN27" i="10"/>
  <c r="AF16" i="2"/>
  <c r="AF60" i="2" s="1"/>
  <c r="AZ69" i="10"/>
  <c r="E79" i="10"/>
  <c r="BH79" i="10" s="1"/>
  <c r="AF5" i="7"/>
  <c r="AN65" i="10"/>
  <c r="AN66" i="10" s="1"/>
  <c r="AZ24" i="10"/>
  <c r="AZ89" i="10" s="1"/>
  <c r="AN26" i="2"/>
  <c r="AZ4" i="10"/>
  <c r="AZ72" i="10" s="1"/>
  <c r="AN17" i="2"/>
  <c r="AR17" i="2" s="1"/>
  <c r="AJ6" i="10"/>
  <c r="AI6" i="10"/>
  <c r="AI69" i="10" s="1"/>
  <c r="K8" i="10"/>
  <c r="K71" i="10" s="1"/>
  <c r="AG42" i="10"/>
  <c r="AY39" i="10"/>
  <c r="AP12" i="10"/>
  <c r="AI7" i="10"/>
  <c r="AI70" i="10" s="1"/>
  <c r="AY63" i="10"/>
  <c r="AF49" i="10"/>
  <c r="AF77" i="10" s="1"/>
  <c r="AP16" i="10"/>
  <c r="AP80" i="10" s="1"/>
  <c r="AI48" i="10"/>
  <c r="AJ98" i="10"/>
  <c r="BH98" i="10" s="1"/>
  <c r="AP6" i="10"/>
  <c r="AP69" i="10" s="1"/>
  <c r="AP7" i="10"/>
  <c r="AP70" i="10" s="1"/>
  <c r="T5" i="10"/>
  <c r="T41" i="10" s="1"/>
  <c r="AI4" i="10"/>
  <c r="AF12" i="10"/>
  <c r="AY47" i="10"/>
  <c r="AY73" i="10" s="1"/>
  <c r="AY57" i="10"/>
  <c r="AY88" i="10" s="1"/>
  <c r="J43" i="10"/>
  <c r="J68" i="10" s="1"/>
  <c r="AP24" i="10"/>
  <c r="AP89" i="10" s="1"/>
  <c r="J8" i="10"/>
  <c r="J71" i="10" s="1"/>
  <c r="J48" i="10"/>
  <c r="J75" i="10" s="1"/>
  <c r="AY12" i="10"/>
  <c r="AI9" i="10"/>
  <c r="AI72" i="10" s="1"/>
  <c r="AH6" i="2"/>
  <c r="AQ39" i="10"/>
  <c r="AP39" i="10"/>
  <c r="AZ39" i="10"/>
  <c r="AP42" i="10"/>
  <c r="AQ6" i="10"/>
  <c r="AB26" i="10"/>
  <c r="BH26" i="10" s="1"/>
  <c r="V13" i="2"/>
  <c r="AR13" i="2" s="1"/>
  <c r="AB5" i="2"/>
  <c r="AQ12" i="10"/>
  <c r="AB5" i="10"/>
  <c r="AB68" i="10" s="1"/>
  <c r="AQ16" i="10"/>
  <c r="BH16" i="10" s="1"/>
  <c r="AH5" i="2"/>
  <c r="AQ36" i="10"/>
  <c r="AQ35" i="10"/>
  <c r="AP36" i="10"/>
  <c r="AP101" i="10" s="1"/>
  <c r="AP35" i="10"/>
  <c r="AY36" i="10"/>
  <c r="AY101" i="10" s="1"/>
  <c r="AY35" i="10"/>
  <c r="AZ40" i="10"/>
  <c r="AZ105" i="10" s="1"/>
  <c r="AZ37" i="10"/>
  <c r="AY40" i="10"/>
  <c r="AY105" i="10" s="1"/>
  <c r="AY37" i="10"/>
  <c r="AP40" i="10"/>
  <c r="AP105" i="10" s="1"/>
  <c r="AP37" i="10"/>
  <c r="AQ40" i="10"/>
  <c r="AQ37" i="10"/>
  <c r="AZ36" i="10"/>
  <c r="AZ35" i="10"/>
  <c r="K69" i="10"/>
  <c r="K68" i="10"/>
  <c r="J69" i="10"/>
  <c r="AB69" i="10"/>
  <c r="AY62" i="10"/>
  <c r="AP62" i="10"/>
  <c r="AQ62" i="10"/>
  <c r="AQ63" i="10"/>
  <c r="AZ62" i="10"/>
  <c r="AP63" i="10"/>
  <c r="AQ89" i="10"/>
  <c r="E34" i="10"/>
  <c r="AQ57" i="10"/>
  <c r="BH57" i="10" s="1"/>
  <c r="K34" i="10"/>
  <c r="J34" i="10"/>
  <c r="AP57" i="10"/>
  <c r="AP88" i="10" s="1"/>
  <c r="AY48" i="10"/>
  <c r="Z4" i="10"/>
  <c r="Z67" i="10" s="1"/>
  <c r="AB89" i="10"/>
  <c r="AB58" i="10"/>
  <c r="BH58" i="10" s="1"/>
  <c r="AB72" i="10"/>
  <c r="K70" i="10"/>
  <c r="J70" i="10"/>
  <c r="AJ12" i="10"/>
  <c r="AG4" i="10"/>
  <c r="Z70" i="10"/>
  <c r="AB5" i="7"/>
  <c r="AJ48" i="10"/>
  <c r="AQ48" i="10"/>
  <c r="Z75" i="10"/>
  <c r="AP4" i="10"/>
  <c r="AZ42" i="10"/>
  <c r="AF42" i="10"/>
  <c r="AJ42" i="10"/>
  <c r="AI42" i="10"/>
  <c r="AP48" i="10"/>
  <c r="U5" i="10"/>
  <c r="AI12" i="10"/>
  <c r="AQ4" i="10"/>
  <c r="AY42" i="10"/>
  <c r="AY67" i="10" s="1"/>
  <c r="AF4" i="10"/>
  <c r="E8" i="10"/>
  <c r="AQ42" i="10"/>
  <c r="AZ48" i="10"/>
  <c r="AZ75" i="10" s="1"/>
  <c r="AZ73" i="10"/>
  <c r="BH73" i="10" s="1"/>
  <c r="D8" i="10"/>
  <c r="Z72" i="10"/>
  <c r="AJ4" i="10"/>
  <c r="AG77" i="10"/>
  <c r="BH77" i="10" s="1"/>
  <c r="AF48" i="10"/>
  <c r="T43" i="10"/>
  <c r="T69" i="10" s="1"/>
  <c r="K66" i="10"/>
  <c r="U43" i="10"/>
  <c r="U69" i="10" s="1"/>
  <c r="K75" i="10"/>
  <c r="AG48" i="10"/>
  <c r="AG75" i="10" s="1"/>
  <c r="E95" i="10"/>
  <c r="E96" i="10"/>
  <c r="BH96" i="10" s="1"/>
  <c r="D23" i="10"/>
  <c r="D87" i="10" s="1"/>
  <c r="J19" i="10"/>
  <c r="J83" i="10" s="1"/>
  <c r="J22" i="10"/>
  <c r="J86" i="10" s="1"/>
  <c r="G20" i="10"/>
  <c r="G84" i="10" s="1"/>
  <c r="AY22" i="10"/>
  <c r="D21" i="10"/>
  <c r="D85" i="10" s="1"/>
  <c r="D28" i="10"/>
  <c r="D93" i="10" s="1"/>
  <c r="D20" i="10"/>
  <c r="D84" i="10" s="1"/>
  <c r="D34" i="10"/>
  <c r="G22" i="10"/>
  <c r="G86" i="10" s="1"/>
  <c r="J20" i="10"/>
  <c r="J84" i="10" s="1"/>
  <c r="G23" i="10"/>
  <c r="G87" i="10" s="1"/>
  <c r="D30" i="10"/>
  <c r="J30" i="10"/>
  <c r="AP20" i="10"/>
  <c r="K23" i="10"/>
  <c r="K87" i="10" s="1"/>
  <c r="AI22" i="10"/>
  <c r="D22" i="10"/>
  <c r="D86" i="10" s="1"/>
  <c r="AP22" i="10"/>
  <c r="AP86" i="10" s="1"/>
  <c r="G19" i="10"/>
  <c r="G21" i="10"/>
  <c r="G85" i="10" s="1"/>
  <c r="J23" i="10"/>
  <c r="J87" i="10" s="1"/>
  <c r="J4" i="10"/>
  <c r="D4" i="10"/>
  <c r="E28" i="10"/>
  <c r="BH28" i="10" s="1"/>
  <c r="D14" i="2"/>
  <c r="E22" i="10"/>
  <c r="E23" i="10"/>
  <c r="D21" i="2"/>
  <c r="E4" i="10"/>
  <c r="H84" i="10"/>
  <c r="AN6" i="2"/>
  <c r="AZ22" i="10"/>
  <c r="H86" i="10"/>
  <c r="H14" i="2"/>
  <c r="H19" i="10"/>
  <c r="BH19" i="10" s="1"/>
  <c r="AB6" i="2"/>
  <c r="AJ22" i="10"/>
  <c r="AQ22" i="10"/>
  <c r="AQ86" i="10" s="1"/>
  <c r="K95" i="10"/>
  <c r="AQ84" i="10"/>
  <c r="Z86" i="10"/>
  <c r="H87" i="10"/>
  <c r="H21" i="10"/>
  <c r="BH21" i="10" s="1"/>
  <c r="H21" i="2"/>
  <c r="K4" i="10"/>
  <c r="V20" i="2"/>
  <c r="AR20" i="2" s="1"/>
  <c r="AB20" i="10"/>
  <c r="BH20" i="10" s="1"/>
  <c r="T11" i="2"/>
  <c r="P11" i="2"/>
  <c r="V18" i="2"/>
  <c r="V5" i="7"/>
  <c r="T6" i="2"/>
  <c r="D6" i="2"/>
  <c r="Z11" i="2"/>
  <c r="AN14" i="2"/>
  <c r="Z16" i="2"/>
  <c r="T16" i="2"/>
  <c r="H5" i="7"/>
  <c r="T5" i="7"/>
  <c r="AH11" i="2"/>
  <c r="AH16" i="2"/>
  <c r="AB11" i="2"/>
  <c r="V16" i="2"/>
  <c r="P16" i="2"/>
  <c r="AN16" i="2"/>
  <c r="AB16" i="2"/>
  <c r="AH5" i="7"/>
  <c r="AN5" i="7"/>
  <c r="Z5" i="7"/>
  <c r="F6" i="2"/>
  <c r="F60" i="2" s="1"/>
  <c r="D39" i="2"/>
  <c r="AR39" i="2" s="1"/>
  <c r="D7" i="2"/>
  <c r="AR7" i="2" s="1"/>
  <c r="H6" i="2"/>
  <c r="AH18" i="2"/>
  <c r="D26" i="2"/>
  <c r="H50" i="2"/>
  <c r="D50" i="2"/>
  <c r="AH58" i="2"/>
  <c r="AR58" i="2" s="1"/>
  <c r="BD66" i="10" l="1"/>
  <c r="R68" i="10"/>
  <c r="R106" i="10" s="1"/>
  <c r="R66" i="10"/>
  <c r="H92" i="10"/>
  <c r="H66" i="10"/>
  <c r="G92" i="10"/>
  <c r="G66" i="10"/>
  <c r="BH89" i="10"/>
  <c r="BH12" i="10"/>
  <c r="BH63" i="10"/>
  <c r="AT67" i="10"/>
  <c r="AT106" i="10" s="1"/>
  <c r="AT41" i="10"/>
  <c r="AW41" i="10"/>
  <c r="AW67" i="10"/>
  <c r="AW106" i="10" s="1"/>
  <c r="AR26" i="2"/>
  <c r="BH5" i="10"/>
  <c r="BH37" i="10"/>
  <c r="BH39" i="10"/>
  <c r="BH42" i="10"/>
  <c r="BH65" i="10"/>
  <c r="E71" i="10"/>
  <c r="BH71" i="10" s="1"/>
  <c r="BH8" i="10"/>
  <c r="BH35" i="10"/>
  <c r="AR5" i="7"/>
  <c r="BH24" i="10"/>
  <c r="BH43" i="10"/>
  <c r="E86" i="10"/>
  <c r="BH22" i="10"/>
  <c r="BH95" i="10"/>
  <c r="BH34" i="10"/>
  <c r="BH48" i="10"/>
  <c r="E87" i="10"/>
  <c r="BH87" i="10" s="1"/>
  <c r="BH23" i="10"/>
  <c r="AQ105" i="10"/>
  <c r="BH105" i="10" s="1"/>
  <c r="BH40" i="10"/>
  <c r="AQ101" i="10"/>
  <c r="BH36" i="10"/>
  <c r="E72" i="10"/>
  <c r="BH4" i="10"/>
  <c r="BH62" i="10"/>
  <c r="AJ69" i="10"/>
  <c r="BH6" i="10"/>
  <c r="BH27" i="10"/>
  <c r="AR5" i="2"/>
  <c r="AR18" i="2"/>
  <c r="AR50" i="2"/>
  <c r="AR6" i="2"/>
  <c r="AR11" i="2"/>
  <c r="AR16" i="2"/>
  <c r="AR14" i="2"/>
  <c r="AR21" i="2"/>
  <c r="E92" i="10"/>
  <c r="AN92" i="10"/>
  <c r="AN106" i="10" s="1"/>
  <c r="AN41" i="10"/>
  <c r="AP67" i="10"/>
  <c r="AQ75" i="10"/>
  <c r="AP100" i="10"/>
  <c r="AQ66" i="10"/>
  <c r="AQ69" i="10"/>
  <c r="AZ66" i="10"/>
  <c r="K72" i="10"/>
  <c r="K41" i="10"/>
  <c r="AZ102" i="10"/>
  <c r="AF75" i="10"/>
  <c r="AP102" i="10"/>
  <c r="AY100" i="10"/>
  <c r="AI75" i="10"/>
  <c r="AY75" i="10"/>
  <c r="AP75" i="10"/>
  <c r="AI67" i="10"/>
  <c r="AY102" i="10"/>
  <c r="AP103" i="10"/>
  <c r="AP104" i="10"/>
  <c r="AZ103" i="10"/>
  <c r="AZ104" i="10"/>
  <c r="AQ103" i="10"/>
  <c r="AQ104" i="10"/>
  <c r="AY103" i="10"/>
  <c r="AY104" i="10"/>
  <c r="Z41" i="10"/>
  <c r="AB91" i="10"/>
  <c r="BH91" i="10" s="1"/>
  <c r="AQ80" i="10"/>
  <c r="BH80" i="10" s="1"/>
  <c r="AZ101" i="10"/>
  <c r="U68" i="10"/>
  <c r="T68" i="10"/>
  <c r="T106" i="10" s="1"/>
  <c r="AQ100" i="10"/>
  <c r="AQ88" i="10"/>
  <c r="BH88" i="10" s="1"/>
  <c r="AQ102" i="10"/>
  <c r="AZ100" i="10"/>
  <c r="AJ75" i="10"/>
  <c r="J99" i="10"/>
  <c r="J103" i="10"/>
  <c r="J102" i="10"/>
  <c r="J101" i="10"/>
  <c r="J100" i="10"/>
  <c r="K103" i="10"/>
  <c r="K102" i="10"/>
  <c r="K101" i="10"/>
  <c r="K100" i="10"/>
  <c r="D99" i="10"/>
  <c r="D103" i="10"/>
  <c r="D102" i="10"/>
  <c r="D101" i="10"/>
  <c r="D100" i="10"/>
  <c r="E99" i="10"/>
  <c r="E103" i="10"/>
  <c r="E102" i="10"/>
  <c r="E101" i="10"/>
  <c r="E100" i="10"/>
  <c r="AB66" i="10"/>
  <c r="AB90" i="10"/>
  <c r="BH90" i="10" s="1"/>
  <c r="D70" i="10"/>
  <c r="D71" i="10"/>
  <c r="AJ66" i="10"/>
  <c r="Z106" i="10"/>
  <c r="E70" i="10"/>
  <c r="BH70" i="10" s="1"/>
  <c r="AG72" i="10"/>
  <c r="AG41" i="10"/>
  <c r="AG67" i="10"/>
  <c r="AF41" i="10"/>
  <c r="AF67" i="10"/>
  <c r="U41" i="10"/>
  <c r="AJ72" i="10"/>
  <c r="AJ67" i="10"/>
  <c r="AQ72" i="10"/>
  <c r="AQ67" i="10"/>
  <c r="AZ67" i="10"/>
  <c r="AP84" i="10"/>
  <c r="AP41" i="10"/>
  <c r="D41" i="10"/>
  <c r="G83" i="10"/>
  <c r="G41" i="10"/>
  <c r="AI86" i="10"/>
  <c r="AI41" i="10"/>
  <c r="AY86" i="10"/>
  <c r="AY41" i="10"/>
  <c r="AG66" i="10"/>
  <c r="U66" i="10"/>
  <c r="U67" i="10"/>
  <c r="K104" i="10"/>
  <c r="K99" i="10"/>
  <c r="D104" i="10"/>
  <c r="E104" i="10"/>
  <c r="J104" i="10"/>
  <c r="D95" i="10"/>
  <c r="D96" i="10"/>
  <c r="J95" i="10"/>
  <c r="J96" i="10"/>
  <c r="D67" i="10"/>
  <c r="D72" i="10"/>
  <c r="J67" i="10"/>
  <c r="J72" i="10"/>
  <c r="AN60" i="2"/>
  <c r="E67" i="10"/>
  <c r="E41" i="10"/>
  <c r="E93" i="10"/>
  <c r="BH93" i="10" s="1"/>
  <c r="AZ41" i="10"/>
  <c r="AZ86" i="10"/>
  <c r="K67" i="10"/>
  <c r="AQ41" i="10"/>
  <c r="AJ41" i="10"/>
  <c r="AJ86" i="10"/>
  <c r="AB84" i="10"/>
  <c r="BH84" i="10" s="1"/>
  <c r="AB41" i="10"/>
  <c r="H85" i="10"/>
  <c r="BH85" i="10" s="1"/>
  <c r="H83" i="10"/>
  <c r="BH83" i="10" s="1"/>
  <c r="H41" i="10"/>
  <c r="AB60" i="2"/>
  <c r="V60" i="2"/>
  <c r="T60" i="2"/>
  <c r="Z60" i="2"/>
  <c r="D60" i="2"/>
  <c r="P60" i="2"/>
  <c r="AH60" i="2"/>
  <c r="H60" i="2"/>
  <c r="BH68" i="10" l="1"/>
  <c r="G106" i="10"/>
  <c r="BH66" i="10"/>
  <c r="BH75" i="10"/>
  <c r="BH104" i="10"/>
  <c r="BH102" i="10"/>
  <c r="BH100" i="10"/>
  <c r="BH101" i="10"/>
  <c r="BH92" i="10"/>
  <c r="BH69" i="10"/>
  <c r="BH99" i="10"/>
  <c r="BH41" i="10"/>
  <c r="BH72" i="10"/>
  <c r="BH86" i="10"/>
  <c r="BH67" i="10"/>
  <c r="BH103" i="10"/>
  <c r="AF106" i="10"/>
  <c r="AR60" i="2"/>
  <c r="AP106" i="10"/>
  <c r="AI106" i="10"/>
  <c r="AY106" i="10"/>
  <c r="AB106" i="10"/>
  <c r="U106" i="10"/>
  <c r="AQ106" i="10"/>
  <c r="AJ106" i="10"/>
  <c r="AZ106" i="10"/>
  <c r="J106" i="10"/>
  <c r="AG106" i="10"/>
  <c r="D106" i="10"/>
  <c r="E106" i="10"/>
  <c r="H106" i="10"/>
  <c r="K106" i="10"/>
  <c r="BH106" i="10" l="1"/>
</calcChain>
</file>

<file path=xl/sharedStrings.xml><?xml version="1.0" encoding="utf-8"?>
<sst xmlns="http://schemas.openxmlformats.org/spreadsheetml/2006/main" count="1271" uniqueCount="372">
  <si>
    <t>介護老人福祉施設(定員30人以上)及び併設されるショートステイ居室</t>
    <rPh sb="0" eb="2">
      <t>カイゴ</t>
    </rPh>
    <rPh sb="2" eb="4">
      <t>ロウジン</t>
    </rPh>
    <rPh sb="4" eb="8">
      <t>フクシシセツ</t>
    </rPh>
    <rPh sb="9" eb="11">
      <t>テイイン</t>
    </rPh>
    <rPh sb="13" eb="14">
      <t>ニン</t>
    </rPh>
    <rPh sb="14" eb="16">
      <t>イジョウ</t>
    </rPh>
    <rPh sb="17" eb="18">
      <t>オヨ</t>
    </rPh>
    <phoneticPr fontId="1"/>
  </si>
  <si>
    <t>地域密着型介護老人福祉施設及び併設されるショートステイ居室</t>
    <rPh sb="13" eb="14">
      <t>オヨ</t>
    </rPh>
    <phoneticPr fontId="1"/>
  </si>
  <si>
    <t>養護老人ホーム（定員30人以上）</t>
  </si>
  <si>
    <t>養護老人ホーム（定員29人以下）</t>
  </si>
  <si>
    <t>介護老人保健施設（定員30人以上）</t>
  </si>
  <si>
    <t>介護老人保健施設（定員29人以下）</t>
  </si>
  <si>
    <t>ケアハウス（定員30人以上）</t>
  </si>
  <si>
    <t>ケアハウス（定員29人以下）</t>
  </si>
  <si>
    <t>介護医療院（定員30人以上）</t>
    <rPh sb="0" eb="2">
      <t>カイゴ</t>
    </rPh>
    <rPh sb="2" eb="4">
      <t>イリョウ</t>
    </rPh>
    <rPh sb="4" eb="5">
      <t>イン</t>
    </rPh>
    <rPh sb="6" eb="8">
      <t>テイイン</t>
    </rPh>
    <rPh sb="10" eb="11">
      <t>ニン</t>
    </rPh>
    <rPh sb="11" eb="13">
      <t>イジョウ</t>
    </rPh>
    <phoneticPr fontId="1"/>
  </si>
  <si>
    <t>介護医療院（定員29人以下）</t>
    <rPh sb="0" eb="2">
      <t>カイゴ</t>
    </rPh>
    <rPh sb="2" eb="4">
      <t>イリョウ</t>
    </rPh>
    <rPh sb="4" eb="5">
      <t>イン</t>
    </rPh>
    <rPh sb="6" eb="8">
      <t>テイイン</t>
    </rPh>
    <rPh sb="10" eb="11">
      <t>ニン</t>
    </rPh>
    <rPh sb="11" eb="13">
      <t>イカ</t>
    </rPh>
    <phoneticPr fontId="1"/>
  </si>
  <si>
    <t>都市型軽費老人ホーム</t>
  </si>
  <si>
    <t>定期巡回・随時対応型訪問介護看護事業所</t>
  </si>
  <si>
    <t>小規模多機能型居宅介護事業所</t>
  </si>
  <si>
    <t>認知症対応型デイサービスセンター</t>
  </si>
  <si>
    <t>認知症高齢者グループホーム</t>
  </si>
  <si>
    <t>看護小規模多機能型居宅介護事業所</t>
  </si>
  <si>
    <t>介護予防拠点</t>
  </si>
  <si>
    <t>地域包括支援センター</t>
  </si>
  <si>
    <t>生活支援ハウス</t>
    <rPh sb="0" eb="2">
      <t>セイカツ</t>
    </rPh>
    <rPh sb="2" eb="4">
      <t>シエン</t>
    </rPh>
    <phoneticPr fontId="1"/>
  </si>
  <si>
    <t>施設内保育施設</t>
    <rPh sb="0" eb="2">
      <t>シセツ</t>
    </rPh>
    <rPh sb="2" eb="3">
      <t>ナイ</t>
    </rPh>
    <rPh sb="3" eb="5">
      <t>ホイク</t>
    </rPh>
    <rPh sb="5" eb="7">
      <t>シセツ</t>
    </rPh>
    <phoneticPr fontId="1"/>
  </si>
  <si>
    <t>訪問看護ステーション（大規模化・サテライト型設置）</t>
    <rPh sb="0" eb="2">
      <t>ホウモン</t>
    </rPh>
    <rPh sb="2" eb="4">
      <t>カンゴ</t>
    </rPh>
    <rPh sb="11" eb="15">
      <t>ダイキボカ</t>
    </rPh>
    <rPh sb="21" eb="22">
      <t>ガタ</t>
    </rPh>
    <rPh sb="22" eb="24">
      <t>セッチ</t>
    </rPh>
    <phoneticPr fontId="1"/>
  </si>
  <si>
    <t>緊急ショートステイ</t>
    <rPh sb="0" eb="2">
      <t>キンキュウ</t>
    </rPh>
    <phoneticPr fontId="1"/>
  </si>
  <si>
    <t>介護付きホーム(定員30人以上)</t>
  </si>
  <si>
    <t>介護付きホーム(定員29人以下)</t>
    <rPh sb="14" eb="15">
      <t>シタ</t>
    </rPh>
    <phoneticPr fontId="1"/>
  </si>
  <si>
    <t>整備床数</t>
    <rPh sb="0" eb="2">
      <t>セイビ</t>
    </rPh>
    <rPh sb="2" eb="3">
      <t>ユカ</t>
    </rPh>
    <rPh sb="3" eb="4">
      <t>スウ</t>
    </rPh>
    <phoneticPr fontId="1"/>
  </si>
  <si>
    <t>施設数</t>
    <rPh sb="0" eb="2">
      <t>シセツ</t>
    </rPh>
    <rPh sb="2" eb="3">
      <t>スウ</t>
    </rPh>
    <phoneticPr fontId="1"/>
  </si>
  <si>
    <t>地域密着型介護老人福祉施設及び併設されるショートステイ居室</t>
  </si>
  <si>
    <t>介護老人保健施設（定員29人以下）</t>
    <rPh sb="0" eb="2">
      <t>カイゴ</t>
    </rPh>
    <rPh sb="2" eb="4">
      <t>ロウジン</t>
    </rPh>
    <rPh sb="4" eb="6">
      <t>ホケン</t>
    </rPh>
    <rPh sb="6" eb="8">
      <t>シセツ</t>
    </rPh>
    <rPh sb="9" eb="11">
      <t>テイイン</t>
    </rPh>
    <rPh sb="13" eb="16">
      <t>ニンイカ</t>
    </rPh>
    <phoneticPr fontId="1"/>
  </si>
  <si>
    <t>小規模多機能型居宅介護事業所</t>
    <rPh sb="0" eb="3">
      <t>ショウキボ</t>
    </rPh>
    <rPh sb="3" eb="7">
      <t>タキノウガタ</t>
    </rPh>
    <rPh sb="7" eb="9">
      <t>キョタク</t>
    </rPh>
    <rPh sb="9" eb="11">
      <t>カイゴ</t>
    </rPh>
    <rPh sb="11" eb="14">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</si>
  <si>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</si>
  <si>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</si>
  <si>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介護予防拠点</t>
    <rPh sb="0" eb="2">
      <t>カイゴ</t>
    </rPh>
    <rPh sb="2" eb="4">
      <t>ヨボウ</t>
    </rPh>
    <rPh sb="4" eb="6">
      <t>キョテン</t>
    </rPh>
    <phoneticPr fontId="1"/>
  </si>
  <si>
    <t>生活支援ハウス</t>
    <rPh sb="2" eb="4">
      <t>シエン</t>
    </rPh>
    <phoneticPr fontId="1"/>
  </si>
  <si>
    <t>介護付きホーム(定員29人以下)</t>
  </si>
  <si>
    <t>介護老人福祉施設(定員30人以上)</t>
    <rPh sb="0" eb="2">
      <t>カイゴ</t>
    </rPh>
    <rPh sb="2" eb="4">
      <t>ロウジン</t>
    </rPh>
    <rPh sb="4" eb="8">
      <t>フクシシセツ</t>
    </rPh>
    <rPh sb="9" eb="11">
      <t>テイイン</t>
    </rPh>
    <rPh sb="13" eb="14">
      <t>ニン</t>
    </rPh>
    <rPh sb="14" eb="16">
      <t>イジョウ</t>
    </rPh>
    <phoneticPr fontId="1"/>
  </si>
  <si>
    <t>⑪介護職員の宿舎施設整備</t>
  </si>
  <si>
    <t>⑫介護予防・健康づくりを行う介護予防拠点における防災意識啓発の取組支援</t>
  </si>
  <si>
    <t>別紙２</t>
    <rPh sb="0" eb="2">
      <t>ベッシ</t>
    </rPh>
    <phoneticPr fontId="2"/>
  </si>
  <si>
    <t>市町村名</t>
    <rPh sb="0" eb="3">
      <t>シチョウソン</t>
    </rPh>
    <rPh sb="3" eb="4">
      <t>メイ</t>
    </rPh>
    <phoneticPr fontId="2"/>
  </si>
  <si>
    <t>日常生活圏域名</t>
    <rPh sb="0" eb="2">
      <t>ニチジョウ</t>
    </rPh>
    <rPh sb="2" eb="4">
      <t>セイカツ</t>
    </rPh>
    <rPh sb="4" eb="6">
      <t>ケンイキ</t>
    </rPh>
    <rPh sb="6" eb="7">
      <t>メイ</t>
    </rPh>
    <phoneticPr fontId="2"/>
  </si>
  <si>
    <t>法人名</t>
    <rPh sb="0" eb="2">
      <t>ホウジン</t>
    </rPh>
    <rPh sb="2" eb="3">
      <t>メイ</t>
    </rPh>
    <phoneticPr fontId="2"/>
  </si>
  <si>
    <t>施設名</t>
    <rPh sb="0" eb="2">
      <t>シセツ</t>
    </rPh>
    <rPh sb="2" eb="3">
      <t>メイ</t>
    </rPh>
    <phoneticPr fontId="2"/>
  </si>
  <si>
    <t>公募
時期</t>
    <rPh sb="0" eb="2">
      <t>コウボ</t>
    </rPh>
    <rPh sb="3" eb="5">
      <t>ジキ</t>
    </rPh>
    <phoneticPr fontId="2"/>
  </si>
  <si>
    <t>選定審査
実施時期</t>
    <rPh sb="5" eb="7">
      <t>ジッシ</t>
    </rPh>
    <rPh sb="7" eb="9">
      <t>ジキ</t>
    </rPh>
    <phoneticPr fontId="2"/>
  </si>
  <si>
    <t>開設
予定時期</t>
    <rPh sb="0" eb="2">
      <t>カイセツ</t>
    </rPh>
    <rPh sb="3" eb="5">
      <t>ヨテイ</t>
    </rPh>
    <rPh sb="5" eb="7">
      <t>ジキ</t>
    </rPh>
    <phoneticPr fontId="2"/>
  </si>
  <si>
    <t>事業内容</t>
    <rPh sb="0" eb="2">
      <t>ジギョウ</t>
    </rPh>
    <rPh sb="2" eb="4">
      <t>ナイヨウ</t>
    </rPh>
    <phoneticPr fontId="2"/>
  </si>
  <si>
    <t>整備対象施設種別</t>
    <rPh sb="0" eb="2">
      <t>セイビ</t>
    </rPh>
    <rPh sb="2" eb="4">
      <t>タイショウ</t>
    </rPh>
    <rPh sb="7" eb="8">
      <t>ベツ</t>
    </rPh>
    <phoneticPr fontId="2"/>
  </si>
  <si>
    <t>整備対象の
大規模／
小規模の別</t>
    <rPh sb="0" eb="2">
      <t>セイビ</t>
    </rPh>
    <rPh sb="2" eb="4">
      <t>タイショウ</t>
    </rPh>
    <rPh sb="6" eb="9">
      <t>ダイキボ</t>
    </rPh>
    <rPh sb="11" eb="14">
      <t>ショウキボ</t>
    </rPh>
    <rPh sb="15" eb="16">
      <t>ベツ</t>
    </rPh>
    <phoneticPr fontId="2"/>
  </si>
  <si>
    <t>金額</t>
    <rPh sb="0" eb="2">
      <t>キンガク</t>
    </rPh>
    <phoneticPr fontId="10"/>
  </si>
  <si>
    <t>介護保険事業計画・老人福祉計画との整合性</t>
    <rPh sb="0" eb="2">
      <t>カイゴ</t>
    </rPh>
    <rPh sb="2" eb="4">
      <t>ホケン</t>
    </rPh>
    <rPh sb="4" eb="6">
      <t>ジギョウ</t>
    </rPh>
    <rPh sb="6" eb="8">
      <t>ケイカク</t>
    </rPh>
    <rPh sb="9" eb="11">
      <t>ロウジン</t>
    </rPh>
    <rPh sb="11" eb="13">
      <t>フクシ</t>
    </rPh>
    <rPh sb="13" eb="15">
      <t>ケイカク</t>
    </rPh>
    <rPh sb="17" eb="20">
      <t>セイゴウセイ</t>
    </rPh>
    <phoneticPr fontId="2"/>
  </si>
  <si>
    <t>備考欄　　　　　　　　　　　　　　　　　　　　　　　　　　　　　　　　　　　　　　　　　　　　　　　　　　　　　　　　　　　　　　　　　　　　　　　　　　　　　　　　　　　　　　　　　　　　　　　　　　　　　　　　　　　　　　　　　　　　　　　　　　　　　　　　　　　　　　　　　　　　　　　　　　　　　　　　　　　　　　　　　　　　　　　　　　　　　　　　　　　　　　　　　　　　　　　　　　</t>
    <rPh sb="0" eb="2">
      <t>ビコウ</t>
    </rPh>
    <rPh sb="2" eb="3">
      <t>ラン</t>
    </rPh>
    <phoneticPr fontId="2"/>
  </si>
  <si>
    <t>小規模（地密型等）</t>
    <rPh sb="0" eb="3">
      <t>ショウキボ</t>
    </rPh>
    <rPh sb="4" eb="5">
      <t>チ</t>
    </rPh>
    <rPh sb="5" eb="6">
      <t>ミツ</t>
    </rPh>
    <rPh sb="6" eb="7">
      <t>ガタ</t>
    </rPh>
    <rPh sb="7" eb="8">
      <t>トウ</t>
    </rPh>
    <phoneticPr fontId="2"/>
  </si>
  <si>
    <t>②施設等の開設・設置に必要な準備経費支援</t>
  </si>
  <si>
    <t>大規模（広域型等）</t>
    <rPh sb="0" eb="3">
      <t>ダイキボ</t>
    </rPh>
    <rPh sb="4" eb="6">
      <t>コウイキ</t>
    </rPh>
    <rPh sb="6" eb="7">
      <t>ガタ</t>
    </rPh>
    <rPh sb="7" eb="8">
      <t>トウ</t>
    </rPh>
    <phoneticPr fontId="2"/>
  </si>
  <si>
    <t>小規模多機能型居宅介護事業所</t>
    <rPh sb="0" eb="3">
      <t>ショウキボ</t>
    </rPh>
    <rPh sb="3" eb="7">
      <t>タキノウガタ</t>
    </rPh>
    <rPh sb="7" eb="9">
      <t>キョタク</t>
    </rPh>
    <rPh sb="9" eb="11">
      <t>カイゴ</t>
    </rPh>
    <rPh sb="11" eb="14">
      <t>ジギョウショ</t>
    </rPh>
    <phoneticPr fontId="2"/>
  </si>
  <si>
    <t>単位</t>
    <rPh sb="0" eb="2">
      <t>タンイ</t>
    </rPh>
    <phoneticPr fontId="2"/>
  </si>
  <si>
    <t>単価</t>
    <rPh sb="0" eb="2">
      <t>タンカ</t>
    </rPh>
    <phoneticPr fontId="2"/>
  </si>
  <si>
    <t>補助金
交付金
区分</t>
    <rPh sb="0" eb="3">
      <t>ホジョキン</t>
    </rPh>
    <rPh sb="4" eb="7">
      <t>コウフキン</t>
    </rPh>
    <rPh sb="8" eb="10">
      <t>クブン</t>
    </rPh>
    <phoneticPr fontId="2"/>
  </si>
  <si>
    <t>基準単位数</t>
    <rPh sb="0" eb="2">
      <t>キジュン</t>
    </rPh>
    <rPh sb="2" eb="5">
      <t>タンイスウ</t>
    </rPh>
    <phoneticPr fontId="2"/>
  </si>
  <si>
    <t>補助金</t>
    <rPh sb="0" eb="3">
      <t>ホジョキン</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</si>
  <si>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</si>
  <si>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基準単位数の合計</t>
    <rPh sb="0" eb="2">
      <t>キジュン</t>
    </rPh>
    <rPh sb="2" eb="5">
      <t>タンイスウ</t>
    </rPh>
    <rPh sb="6" eb="8">
      <t>ゴウケイ</t>
    </rPh>
    <phoneticPr fontId="2"/>
  </si>
  <si>
    <t>件数</t>
    <rPh sb="0" eb="2">
      <t>ケンスウ</t>
    </rPh>
    <phoneticPr fontId="2"/>
  </si>
  <si>
    <t>合計金額</t>
    <rPh sb="0" eb="2">
      <t>ゴウケイ</t>
    </rPh>
    <rPh sb="2" eb="4">
      <t>キンガク</t>
    </rPh>
    <phoneticPr fontId="2"/>
  </si>
  <si>
    <t>千円</t>
    <rPh sb="0" eb="2">
      <t>センエン</t>
    </rPh>
    <phoneticPr fontId="2"/>
  </si>
  <si>
    <t>⑩大規模修繕の際にあわせて行う介護ロボット・ICTの導入支援</t>
    <phoneticPr fontId="2"/>
  </si>
  <si>
    <t>⑨介護施設等の創設を条件に行う広域型施設の大規模修繕・耐震化</t>
    <phoneticPr fontId="2"/>
  </si>
  <si>
    <t>⑧民有地マッチング事業</t>
  </si>
  <si>
    <t>⑦_⑤共生型サービス事業所の整備促進</t>
    <phoneticPr fontId="2"/>
  </si>
  <si>
    <t>⑦_④看取り環境の整備促進</t>
    <phoneticPr fontId="2"/>
  </si>
  <si>
    <t>⑦_③介護療養型医療施設等の転換整備支援</t>
    <phoneticPr fontId="2"/>
  </si>
  <si>
    <t>⑦_②既存の特養及び併設されるショートステイ多床室のプライバシー保護のための改修支援</t>
    <phoneticPr fontId="2"/>
  </si>
  <si>
    <t>⑦_①既存の特別養護老人ホーム等のユニット化改修支援</t>
    <phoneticPr fontId="2"/>
  </si>
  <si>
    <t>⑥空き家を活用した整備支援</t>
  </si>
  <si>
    <t>③定期借地権利用による整備支援</t>
  </si>
  <si>
    <t>①地域密着型サービス施設等の整備助成</t>
    <phoneticPr fontId="2"/>
  </si>
  <si>
    <t>千葉市</t>
    <rPh sb="0" eb="3">
      <t>チバシ</t>
    </rPh>
    <phoneticPr fontId="17"/>
  </si>
  <si>
    <t>市川市</t>
    <rPh sb="0" eb="3">
      <t>イチカワシ</t>
    </rPh>
    <phoneticPr fontId="17"/>
  </si>
  <si>
    <t>浦安市</t>
    <rPh sb="0" eb="3">
      <t>ウラヤスシ</t>
    </rPh>
    <phoneticPr fontId="17"/>
  </si>
  <si>
    <t>習志野市</t>
    <rPh sb="0" eb="4">
      <t>ナラシノシ</t>
    </rPh>
    <phoneticPr fontId="17"/>
  </si>
  <si>
    <t>八千代市</t>
    <rPh sb="0" eb="4">
      <t>ヤチヨシ</t>
    </rPh>
    <phoneticPr fontId="17"/>
  </si>
  <si>
    <t>鎌ケ谷市</t>
    <rPh sb="0" eb="4">
      <t>カマガヤシ</t>
    </rPh>
    <phoneticPr fontId="17"/>
  </si>
  <si>
    <t>船橋市</t>
    <rPh sb="0" eb="3">
      <t>フナバシシ</t>
    </rPh>
    <phoneticPr fontId="17"/>
  </si>
  <si>
    <t>野田市</t>
    <rPh sb="0" eb="2">
      <t>ノダ</t>
    </rPh>
    <rPh sb="2" eb="3">
      <t>シ</t>
    </rPh>
    <phoneticPr fontId="17"/>
  </si>
  <si>
    <t>松戸市</t>
    <rPh sb="0" eb="3">
      <t>マツドシ</t>
    </rPh>
    <phoneticPr fontId="17"/>
  </si>
  <si>
    <t>流山市</t>
    <rPh sb="0" eb="3">
      <t>ナガレヤマシ</t>
    </rPh>
    <phoneticPr fontId="17"/>
  </si>
  <si>
    <t>我孫子市</t>
    <rPh sb="0" eb="4">
      <t>アビコシ</t>
    </rPh>
    <phoneticPr fontId="17"/>
  </si>
  <si>
    <t>柏市</t>
    <rPh sb="0" eb="2">
      <t>カシワシ</t>
    </rPh>
    <phoneticPr fontId="17"/>
  </si>
  <si>
    <t>成田市</t>
    <rPh sb="0" eb="3">
      <t>ナリタシ</t>
    </rPh>
    <phoneticPr fontId="17"/>
  </si>
  <si>
    <t>佐倉市</t>
    <rPh sb="0" eb="3">
      <t>サクラシ</t>
    </rPh>
    <phoneticPr fontId="17"/>
  </si>
  <si>
    <t>四街道市</t>
    <rPh sb="0" eb="4">
      <t>ヨツカイドウシ</t>
    </rPh>
    <phoneticPr fontId="17"/>
  </si>
  <si>
    <t>八街市</t>
    <rPh sb="0" eb="2">
      <t>ヤチマタ</t>
    </rPh>
    <rPh sb="2" eb="3">
      <t>シ</t>
    </rPh>
    <phoneticPr fontId="17"/>
  </si>
  <si>
    <t>印西市</t>
    <rPh sb="0" eb="3">
      <t>インザイシ</t>
    </rPh>
    <phoneticPr fontId="17"/>
  </si>
  <si>
    <t>白井市</t>
    <rPh sb="0" eb="3">
      <t>シロイシ</t>
    </rPh>
    <phoneticPr fontId="17"/>
  </si>
  <si>
    <t>富里市</t>
    <rPh sb="0" eb="3">
      <t>トミサトシ</t>
    </rPh>
    <phoneticPr fontId="17"/>
  </si>
  <si>
    <t>酒々井町</t>
    <rPh sb="0" eb="3">
      <t>シスイ</t>
    </rPh>
    <rPh sb="3" eb="4">
      <t>マチ</t>
    </rPh>
    <phoneticPr fontId="17"/>
  </si>
  <si>
    <t>栄町</t>
    <rPh sb="0" eb="1">
      <t>サカエ</t>
    </rPh>
    <rPh sb="1" eb="2">
      <t>マチ</t>
    </rPh>
    <phoneticPr fontId="17"/>
  </si>
  <si>
    <t>香取市</t>
    <rPh sb="0" eb="3">
      <t>カトリシ</t>
    </rPh>
    <phoneticPr fontId="17"/>
  </si>
  <si>
    <t>神崎町</t>
    <rPh sb="0" eb="2">
      <t>コウザキ</t>
    </rPh>
    <rPh sb="2" eb="3">
      <t>マチ</t>
    </rPh>
    <phoneticPr fontId="17"/>
  </si>
  <si>
    <t>多古町</t>
    <rPh sb="0" eb="2">
      <t>タコ</t>
    </rPh>
    <rPh sb="2" eb="3">
      <t>マチ</t>
    </rPh>
    <phoneticPr fontId="17"/>
  </si>
  <si>
    <t>東庄町</t>
    <rPh sb="0" eb="2">
      <t>トウノショウ</t>
    </rPh>
    <rPh sb="2" eb="3">
      <t>マチ</t>
    </rPh>
    <phoneticPr fontId="17"/>
  </si>
  <si>
    <t>銚子市</t>
    <rPh sb="0" eb="3">
      <t>チョウシシ</t>
    </rPh>
    <phoneticPr fontId="17"/>
  </si>
  <si>
    <t>旭市</t>
    <rPh sb="0" eb="2">
      <t>アサヒシ</t>
    </rPh>
    <phoneticPr fontId="17"/>
  </si>
  <si>
    <t>匝瑳市</t>
    <rPh sb="0" eb="2">
      <t>ソウサ</t>
    </rPh>
    <rPh sb="2" eb="3">
      <t>シ</t>
    </rPh>
    <phoneticPr fontId="17"/>
  </si>
  <si>
    <t>東金市</t>
    <rPh sb="0" eb="2">
      <t>トウガネ</t>
    </rPh>
    <rPh sb="2" eb="3">
      <t>シ</t>
    </rPh>
    <phoneticPr fontId="17"/>
  </si>
  <si>
    <t>山武市</t>
    <rPh sb="0" eb="2">
      <t>サンブ</t>
    </rPh>
    <rPh sb="2" eb="3">
      <t>シ</t>
    </rPh>
    <phoneticPr fontId="17"/>
  </si>
  <si>
    <t>大網白里市</t>
    <rPh sb="0" eb="2">
      <t>オオアミ</t>
    </rPh>
    <rPh sb="2" eb="3">
      <t>シロ</t>
    </rPh>
    <rPh sb="3" eb="4">
      <t>サト</t>
    </rPh>
    <rPh sb="4" eb="5">
      <t>シ</t>
    </rPh>
    <phoneticPr fontId="17"/>
  </si>
  <si>
    <t>九十九里町</t>
    <rPh sb="0" eb="3">
      <t>ツクモ</t>
    </rPh>
    <rPh sb="3" eb="4">
      <t>サト</t>
    </rPh>
    <rPh sb="4" eb="5">
      <t>マチ</t>
    </rPh>
    <phoneticPr fontId="17"/>
  </si>
  <si>
    <t>芝山町</t>
    <rPh sb="0" eb="2">
      <t>シバヤマ</t>
    </rPh>
    <rPh sb="2" eb="3">
      <t>マチ</t>
    </rPh>
    <phoneticPr fontId="17"/>
  </si>
  <si>
    <t>横芝光町</t>
    <rPh sb="0" eb="1">
      <t>ヨコ</t>
    </rPh>
    <rPh sb="1" eb="2">
      <t>シバ</t>
    </rPh>
    <rPh sb="2" eb="3">
      <t>ヒカリ</t>
    </rPh>
    <rPh sb="3" eb="4">
      <t>マチ</t>
    </rPh>
    <phoneticPr fontId="17"/>
  </si>
  <si>
    <t>茂原市</t>
    <rPh sb="0" eb="3">
      <t>モバラシ</t>
    </rPh>
    <phoneticPr fontId="17"/>
  </si>
  <si>
    <t>一宮町</t>
    <rPh sb="0" eb="2">
      <t>イチミヤ</t>
    </rPh>
    <rPh sb="2" eb="3">
      <t>マチ</t>
    </rPh>
    <phoneticPr fontId="17"/>
  </si>
  <si>
    <t>睦沢町</t>
    <rPh sb="0" eb="2">
      <t>ムツザワ</t>
    </rPh>
    <rPh sb="2" eb="3">
      <t>マチ</t>
    </rPh>
    <phoneticPr fontId="17"/>
  </si>
  <si>
    <t>長生村</t>
    <rPh sb="0" eb="2">
      <t>チョウセイ</t>
    </rPh>
    <rPh sb="2" eb="3">
      <t>ムラ</t>
    </rPh>
    <phoneticPr fontId="17"/>
  </si>
  <si>
    <t>白子町</t>
    <rPh sb="0" eb="2">
      <t>シラコ</t>
    </rPh>
    <rPh sb="2" eb="3">
      <t>マチ</t>
    </rPh>
    <phoneticPr fontId="17"/>
  </si>
  <si>
    <t>長柄町</t>
    <rPh sb="0" eb="2">
      <t>ナガラ</t>
    </rPh>
    <rPh sb="2" eb="3">
      <t>マチ</t>
    </rPh>
    <phoneticPr fontId="17"/>
  </si>
  <si>
    <t>長南町</t>
    <rPh sb="0" eb="2">
      <t>チョウナン</t>
    </rPh>
    <rPh sb="2" eb="3">
      <t>マチ</t>
    </rPh>
    <phoneticPr fontId="17"/>
  </si>
  <si>
    <t>勝浦市</t>
    <rPh sb="0" eb="2">
      <t>カツウラ</t>
    </rPh>
    <rPh sb="2" eb="3">
      <t>シ</t>
    </rPh>
    <phoneticPr fontId="17"/>
  </si>
  <si>
    <t>いすみ市</t>
    <rPh sb="3" eb="4">
      <t>シ</t>
    </rPh>
    <phoneticPr fontId="17"/>
  </si>
  <si>
    <t>大多喜町</t>
    <rPh sb="0" eb="3">
      <t>オオタキ</t>
    </rPh>
    <rPh sb="3" eb="4">
      <t>マチ</t>
    </rPh>
    <phoneticPr fontId="17"/>
  </si>
  <si>
    <t>御宿町</t>
    <rPh sb="0" eb="2">
      <t>オンジュク</t>
    </rPh>
    <rPh sb="2" eb="3">
      <t>マチ</t>
    </rPh>
    <phoneticPr fontId="17"/>
  </si>
  <si>
    <t>館山市</t>
    <rPh sb="0" eb="3">
      <t>タテヤマシ</t>
    </rPh>
    <phoneticPr fontId="17"/>
  </si>
  <si>
    <t>鴨川市</t>
    <rPh sb="0" eb="3">
      <t>カモガワシ</t>
    </rPh>
    <phoneticPr fontId="17"/>
  </si>
  <si>
    <t>南房総市</t>
    <rPh sb="0" eb="1">
      <t>ミナミ</t>
    </rPh>
    <rPh sb="1" eb="3">
      <t>ボウソウ</t>
    </rPh>
    <rPh sb="3" eb="4">
      <t>シ</t>
    </rPh>
    <phoneticPr fontId="17"/>
  </si>
  <si>
    <t>鋸南町</t>
    <rPh sb="0" eb="2">
      <t>キョナン</t>
    </rPh>
    <rPh sb="2" eb="3">
      <t>マチ</t>
    </rPh>
    <phoneticPr fontId="17"/>
  </si>
  <si>
    <t>木更津市</t>
    <rPh sb="0" eb="4">
      <t>キサラヅシ</t>
    </rPh>
    <phoneticPr fontId="17"/>
  </si>
  <si>
    <t>君津市</t>
    <rPh sb="0" eb="3">
      <t>キミツシ</t>
    </rPh>
    <phoneticPr fontId="17"/>
  </si>
  <si>
    <t>富津市</t>
    <rPh sb="0" eb="3">
      <t>フッツシ</t>
    </rPh>
    <phoneticPr fontId="17"/>
  </si>
  <si>
    <t>袖ケ浦市</t>
    <rPh sb="0" eb="4">
      <t>ソデガウラシ</t>
    </rPh>
    <phoneticPr fontId="17"/>
  </si>
  <si>
    <t>市原市</t>
    <rPh sb="0" eb="3">
      <t>イチハラシ</t>
    </rPh>
    <phoneticPr fontId="17"/>
  </si>
  <si>
    <t>交付金集計</t>
    <rPh sb="0" eb="3">
      <t>コウフキン</t>
    </rPh>
    <rPh sb="3" eb="5">
      <t>シュウケイ</t>
    </rPh>
    <phoneticPr fontId="2"/>
  </si>
  <si>
    <t>件数</t>
    <rPh sb="0" eb="1">
      <t>ケン</t>
    </rPh>
    <rPh sb="1" eb="2">
      <t>スウ</t>
    </rPh>
    <phoneticPr fontId="2"/>
  </si>
  <si>
    <t>金額</t>
    <rPh sb="0" eb="2">
      <t>キンガク</t>
    </rPh>
    <phoneticPr fontId="2"/>
  </si>
  <si>
    <t>合計</t>
    <rPh sb="0" eb="2">
      <t>ゴウケイ</t>
    </rPh>
    <phoneticPr fontId="2"/>
  </si>
  <si>
    <t>補助金集計</t>
    <rPh sb="0" eb="3">
      <t>ホジョキン</t>
    </rPh>
    <rPh sb="3" eb="5">
      <t>シュウケイ</t>
    </rPh>
    <phoneticPr fontId="2"/>
  </si>
  <si>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</si>
  <si>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介護老人福祉施設(定員30人以上)</t>
    <phoneticPr fontId="1"/>
  </si>
  <si>
    <t>軽費老人ホーム（定員30人以上）</t>
    <phoneticPr fontId="2"/>
  </si>
  <si>
    <t>地域密着型介護老人福祉施設</t>
    <phoneticPr fontId="1"/>
  </si>
  <si>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</si>
  <si>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</si>
  <si>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地域密着型介護老人福祉施設に併設されるショートステイ居室</t>
    <phoneticPr fontId="2"/>
  </si>
  <si>
    <t>通所介護事業所</t>
    <rPh sb="0" eb="2">
      <t>ツウショ</t>
    </rPh>
    <rPh sb="2" eb="4">
      <t>カイゴ</t>
    </rPh>
    <rPh sb="4" eb="7">
      <t>ジギョウショ</t>
    </rPh>
    <phoneticPr fontId="1"/>
  </si>
  <si>
    <t>地域密着型介護老人福祉施設に併設されるショートステイ居室</t>
    <phoneticPr fontId="1"/>
  </si>
  <si>
    <t>短期入所生活介護事業所（定員29人以下）</t>
    <phoneticPr fontId="2"/>
  </si>
  <si>
    <t>サービス付き高齢者向け住宅（定員30人以上）</t>
    <phoneticPr fontId="1"/>
  </si>
  <si>
    <t>有料老人ホーム（定員30人以上）</t>
    <phoneticPr fontId="1"/>
  </si>
  <si>
    <t>短期入所生活介護事業所（定員30人以上）</t>
    <rPh sb="18" eb="19">
      <t>ウエ</t>
    </rPh>
    <phoneticPr fontId="2"/>
  </si>
  <si>
    <t>サービス付き高齢者向け住宅（定員29人以下）</t>
    <rPh sb="20" eb="21">
      <t>シタ</t>
    </rPh>
    <phoneticPr fontId="1"/>
  </si>
  <si>
    <t>有料老人ホーム（定員29人以下）</t>
    <rPh sb="14" eb="15">
      <t>シタ</t>
    </rPh>
    <phoneticPr fontId="1"/>
  </si>
  <si>
    <t>介護老人福祉施設(定員30人以上)に併設されるショートステイ居室</t>
    <rPh sb="0" eb="2">
      <t>カイゴ</t>
    </rPh>
    <rPh sb="2" eb="4">
      <t>ロウジン</t>
    </rPh>
    <rPh sb="4" eb="8">
      <t>フクシシセツ</t>
    </rPh>
    <rPh sb="9" eb="11">
      <t>テイイン</t>
    </rPh>
    <rPh sb="13" eb="14">
      <t>ニン</t>
    </rPh>
    <rPh sb="14" eb="16">
      <t>イジョウ</t>
    </rPh>
    <phoneticPr fontId="1"/>
  </si>
  <si>
    <t>サービス付き高齢者向け住宅（定員29人以下）</t>
    <phoneticPr fontId="1"/>
  </si>
  <si>
    <t>介護付きホーム(定員30人以上)</t>
    <rPh sb="14" eb="15">
      <t>ウエ</t>
    </rPh>
    <phoneticPr fontId="1"/>
  </si>
  <si>
    <t>介護老人福祉施設(定員30人以上)に併設されるショートステイ居室</t>
    <rPh sb="0" eb="2">
      <t>カイゴ</t>
    </rPh>
    <rPh sb="2" eb="4">
      <t>ロウジン</t>
    </rPh>
    <rPh sb="4" eb="8">
      <t>フクシシセツ</t>
    </rPh>
    <rPh sb="9" eb="11">
      <t>テイイン</t>
    </rPh>
    <rPh sb="13" eb="14">
      <t>ニン</t>
    </rPh>
    <rPh sb="14" eb="16">
      <t>イジョウ</t>
    </rPh>
    <rPh sb="18" eb="20">
      <t>ヘイセツ</t>
    </rPh>
    <phoneticPr fontId="1"/>
  </si>
  <si>
    <t>介護予防拠点</t>
    <phoneticPr fontId="1"/>
  </si>
  <si>
    <t>⑫介護予防・健康づくりを行う介護予防拠点における防災意識啓発の取組支援</t>
    <phoneticPr fontId="2"/>
  </si>
  <si>
    <t>施設１</t>
    <rPh sb="0" eb="2">
      <t>シセツ</t>
    </rPh>
    <phoneticPr fontId="2"/>
  </si>
  <si>
    <t>施設２</t>
    <rPh sb="0" eb="2">
      <t>シセツ</t>
    </rPh>
    <phoneticPr fontId="2"/>
  </si>
  <si>
    <t>施設３</t>
    <rPh sb="0" eb="2">
      <t>シセツ</t>
    </rPh>
    <phoneticPr fontId="2"/>
  </si>
  <si>
    <t>施設４</t>
    <rPh sb="0" eb="2">
      <t>シセツ</t>
    </rPh>
    <phoneticPr fontId="2"/>
  </si>
  <si>
    <t>施設５</t>
    <rPh sb="0" eb="2">
      <t>シセツ</t>
    </rPh>
    <phoneticPr fontId="2"/>
  </si>
  <si>
    <t>施設６</t>
    <rPh sb="0" eb="2">
      <t>シセツ</t>
    </rPh>
    <phoneticPr fontId="2"/>
  </si>
  <si>
    <t>施設７</t>
    <rPh sb="0" eb="2">
      <t>シセツ</t>
    </rPh>
    <phoneticPr fontId="2"/>
  </si>
  <si>
    <t>施設８</t>
    <rPh sb="0" eb="2">
      <t>シセツ</t>
    </rPh>
    <phoneticPr fontId="2"/>
  </si>
  <si>
    <t>施設９</t>
    <rPh sb="0" eb="2">
      <t>シセツ</t>
    </rPh>
    <phoneticPr fontId="2"/>
  </si>
  <si>
    <t>施設１０</t>
    <rPh sb="0" eb="2">
      <t>シセツ</t>
    </rPh>
    <phoneticPr fontId="2"/>
  </si>
  <si>
    <t>施設１１</t>
    <rPh sb="0" eb="2">
      <t>シセツ</t>
    </rPh>
    <phoneticPr fontId="2"/>
  </si>
  <si>
    <t>施設１２</t>
    <rPh sb="0" eb="2">
      <t>シセツ</t>
    </rPh>
    <phoneticPr fontId="2"/>
  </si>
  <si>
    <t>施設１３</t>
    <rPh sb="0" eb="2">
      <t>シセツ</t>
    </rPh>
    <phoneticPr fontId="2"/>
  </si>
  <si>
    <t>施設１４</t>
    <rPh sb="0" eb="2">
      <t>シセツ</t>
    </rPh>
    <phoneticPr fontId="2"/>
  </si>
  <si>
    <t>⑤介護施設等の合築・併設支援</t>
    <phoneticPr fontId="2"/>
  </si>
  <si>
    <t>市町村名</t>
  </si>
  <si>
    <t>○調査票作成上の留意事項</t>
    <rPh sb="4" eb="6">
      <t>サクセイ</t>
    </rPh>
    <rPh sb="6" eb="7">
      <t>ジョウ</t>
    </rPh>
    <rPh sb="8" eb="10">
      <t>リュウイ</t>
    </rPh>
    <rPh sb="10" eb="12">
      <t>ジコウ</t>
    </rPh>
    <phoneticPr fontId="2"/>
  </si>
  <si>
    <t>別添１</t>
    <rPh sb="0" eb="2">
      <t>ベッテン</t>
    </rPh>
    <phoneticPr fontId="2"/>
  </si>
  <si>
    <t>整備床数</t>
    <rPh sb="0" eb="2">
      <t>セイビ</t>
    </rPh>
    <rPh sb="2" eb="3">
      <t>ユカ</t>
    </rPh>
    <rPh sb="3" eb="4">
      <t>スウ</t>
    </rPh>
    <phoneticPr fontId="2"/>
  </si>
  <si>
    <t>記入例</t>
    <rPh sb="0" eb="2">
      <t>キニュウ</t>
    </rPh>
    <rPh sb="2" eb="3">
      <t>レイ</t>
    </rPh>
    <phoneticPr fontId="2"/>
  </si>
  <si>
    <t>第２</t>
    <rPh sb="0" eb="1">
      <t>ダイ</t>
    </rPh>
    <phoneticPr fontId="2"/>
  </si>
  <si>
    <t>〇〇市</t>
    <rPh sb="2" eb="3">
      <t>シ</t>
    </rPh>
    <phoneticPr fontId="2"/>
  </si>
  <si>
    <t>補助金</t>
    <rPh sb="0" eb="3">
      <t>ホジョキン</t>
    </rPh>
    <phoneticPr fontId="2"/>
  </si>
  <si>
    <t>交付金</t>
    <rPh sb="0" eb="3">
      <t>コウフキン</t>
    </rPh>
    <phoneticPr fontId="2"/>
  </si>
  <si>
    <t>◆◆</t>
    <phoneticPr fontId="2"/>
  </si>
  <si>
    <t>ー</t>
    <phoneticPr fontId="2"/>
  </si>
  <si>
    <t>介護施設等の種類</t>
    <phoneticPr fontId="2"/>
  </si>
  <si>
    <t>施設数</t>
    <rPh sb="0" eb="2">
      <t>シセツ</t>
    </rPh>
    <rPh sb="2" eb="3">
      <t>スウ</t>
    </rPh>
    <phoneticPr fontId="2"/>
  </si>
  <si>
    <t>生活支援ハウス</t>
  </si>
  <si>
    <t>介護施設等の種類</t>
    <rPh sb="0" eb="2">
      <t>カイゴ</t>
    </rPh>
    <rPh sb="2" eb="4">
      <t>シセツ</t>
    </rPh>
    <rPh sb="4" eb="5">
      <t>トウ</t>
    </rPh>
    <rPh sb="6" eb="8">
      <t>シュルイ</t>
    </rPh>
    <phoneticPr fontId="2"/>
  </si>
  <si>
    <t>加算率</t>
    <rPh sb="0" eb="3">
      <t>カサンリツ</t>
    </rPh>
    <phoneticPr fontId="2"/>
  </si>
  <si>
    <t>認知症対応型デイサービスセンター</t>
    <rPh sb="0" eb="3">
      <t>ニンチショウ</t>
    </rPh>
    <rPh sb="3" eb="6">
      <t>タイオウガタ</t>
    </rPh>
    <phoneticPr fontId="2"/>
  </si>
  <si>
    <t>補助対象施設</t>
    <rPh sb="0" eb="2">
      <t>ホジョ</t>
    </rPh>
    <rPh sb="2" eb="4">
      <t>タイショウ</t>
    </rPh>
    <rPh sb="4" eb="6">
      <t>シセツ</t>
    </rPh>
    <phoneticPr fontId="2"/>
  </si>
  <si>
    <t>認知症高齢者グループホーム</t>
    <rPh sb="0" eb="3">
      <t>ニンチショウ</t>
    </rPh>
    <rPh sb="3" eb="6">
      <t>コウレイシャ</t>
    </rPh>
    <phoneticPr fontId="2"/>
  </si>
  <si>
    <t>整備床数</t>
    <phoneticPr fontId="2"/>
  </si>
  <si>
    <t>転換整備（定員30人以上）</t>
    <rPh sb="0" eb="2">
      <t>テンカン</t>
    </rPh>
    <rPh sb="2" eb="4">
      <t>セイビ</t>
    </rPh>
    <rPh sb="5" eb="7">
      <t>テイイン</t>
    </rPh>
    <rPh sb="9" eb="10">
      <t>ニン</t>
    </rPh>
    <rPh sb="10" eb="12">
      <t>イジョウ</t>
    </rPh>
    <phoneticPr fontId="1"/>
  </si>
  <si>
    <t>転換整備（定員29人以下）</t>
    <rPh sb="0" eb="2">
      <t>テンカン</t>
    </rPh>
    <rPh sb="2" eb="4">
      <t>セイビ</t>
    </rPh>
    <rPh sb="5" eb="7">
      <t>テイイン</t>
    </rPh>
    <rPh sb="9" eb="10">
      <t>ニン</t>
    </rPh>
    <rPh sb="10" eb="12">
      <t>イカ</t>
    </rPh>
    <phoneticPr fontId="1"/>
  </si>
  <si>
    <t>転換整備（定員29人以下）</t>
    <rPh sb="11" eb="12">
      <t>シタ</t>
    </rPh>
    <phoneticPr fontId="1"/>
  </si>
  <si>
    <t>施設１５</t>
    <rPh sb="0" eb="2">
      <t>シセツ</t>
    </rPh>
    <phoneticPr fontId="2"/>
  </si>
  <si>
    <t>施設１６</t>
    <rPh sb="0" eb="2">
      <t>シセツ</t>
    </rPh>
    <phoneticPr fontId="2"/>
  </si>
  <si>
    <t>施設１７</t>
    <rPh sb="0" eb="2">
      <t>シセツ</t>
    </rPh>
    <phoneticPr fontId="2"/>
  </si>
  <si>
    <t>施設１８</t>
    <rPh sb="0" eb="2">
      <t>シセツ</t>
    </rPh>
    <phoneticPr fontId="2"/>
  </si>
  <si>
    <t>施設１９</t>
    <rPh sb="0" eb="2">
      <t>シセツ</t>
    </rPh>
    <phoneticPr fontId="2"/>
  </si>
  <si>
    <t>施設２０</t>
    <rPh sb="0" eb="2">
      <t>シセツ</t>
    </rPh>
    <phoneticPr fontId="2"/>
  </si>
  <si>
    <t>施設２１</t>
    <rPh sb="0" eb="2">
      <t>シセツ</t>
    </rPh>
    <phoneticPr fontId="2"/>
  </si>
  <si>
    <t>施設２２</t>
    <rPh sb="0" eb="2">
      <t>シセツ</t>
    </rPh>
    <phoneticPr fontId="2"/>
  </si>
  <si>
    <t>施設２３</t>
    <rPh sb="0" eb="2">
      <t>シセツ</t>
    </rPh>
    <phoneticPr fontId="2"/>
  </si>
  <si>
    <t>施設２４</t>
    <rPh sb="0" eb="2">
      <t>シセツ</t>
    </rPh>
    <phoneticPr fontId="2"/>
  </si>
  <si>
    <t>施設２５</t>
    <rPh sb="0" eb="2">
      <t>シセツ</t>
    </rPh>
    <phoneticPr fontId="2"/>
  </si>
  <si>
    <t>施設２６</t>
    <rPh sb="0" eb="2">
      <t>シセツ</t>
    </rPh>
    <phoneticPr fontId="2"/>
  </si>
  <si>
    <t>介護施設等整備事業補助金交付金　補助対象施設・単価一覧</t>
    <rPh sb="0" eb="2">
      <t>カイゴ</t>
    </rPh>
    <rPh sb="2" eb="4">
      <t>シセツ</t>
    </rPh>
    <rPh sb="4" eb="5">
      <t>トウ</t>
    </rPh>
    <rPh sb="5" eb="7">
      <t>セイビ</t>
    </rPh>
    <rPh sb="7" eb="9">
      <t>ジギョウ</t>
    </rPh>
    <rPh sb="9" eb="11">
      <t>ホジョ</t>
    </rPh>
    <rPh sb="11" eb="12">
      <t>キン</t>
    </rPh>
    <rPh sb="12" eb="15">
      <t>コウフキン</t>
    </rPh>
    <rPh sb="16" eb="18">
      <t>ホジョ</t>
    </rPh>
    <rPh sb="18" eb="20">
      <t>タイショウ</t>
    </rPh>
    <rPh sb="20" eb="22">
      <t>シセツ</t>
    </rPh>
    <rPh sb="23" eb="25">
      <t>タンカ</t>
    </rPh>
    <rPh sb="25" eb="27">
      <t>イチラン</t>
    </rPh>
    <phoneticPr fontId="2"/>
  </si>
  <si>
    <t>⑬介護施設等における簡易陰圧装置の設置に係る経費支援</t>
    <phoneticPr fontId="2"/>
  </si>
  <si>
    <t>⑬介護施設等における簡易陰圧装置の設置に係る経費支援</t>
    <phoneticPr fontId="2"/>
  </si>
  <si>
    <t>⑭介護施設等における多床室の個室化に要する改修費支援事業</t>
  </si>
  <si>
    <t>⑭介護施設等における多床室の個室化に要する改修費支援事業</t>
    <phoneticPr fontId="2"/>
  </si>
  <si>
    <t>⑮ユニット型施設の各ユニットへの玄関室設置によるゾーニング経費支援</t>
  </si>
  <si>
    <t>⑮ユニット型施設の各ユニットへの玄関室設置によるゾーニング経費支援</t>
    <phoneticPr fontId="2"/>
  </si>
  <si>
    <t>⑯従来型個室・多床室のゾーニング経費支援</t>
  </si>
  <si>
    <t>⑯従来型個室・多床室のゾーニング経費支援</t>
    <phoneticPr fontId="2"/>
  </si>
  <si>
    <t>単価額
(千円)</t>
    <rPh sb="0" eb="2">
      <t>タンカ</t>
    </rPh>
    <rPh sb="2" eb="3">
      <t>ガク</t>
    </rPh>
    <rPh sb="5" eb="6">
      <t>セン</t>
    </rPh>
    <rPh sb="6" eb="7">
      <t>エン</t>
    </rPh>
    <phoneticPr fontId="2"/>
  </si>
  <si>
    <t>千葉市</t>
    <rPh sb="0" eb="3">
      <t>チバシ</t>
    </rPh>
    <phoneticPr fontId="1"/>
  </si>
  <si>
    <t>市川市</t>
    <rPh sb="0" eb="3">
      <t>イチカワシ</t>
    </rPh>
    <phoneticPr fontId="1"/>
  </si>
  <si>
    <t>浦安市</t>
    <rPh sb="0" eb="3">
      <t>ウラヤスシ</t>
    </rPh>
    <phoneticPr fontId="1"/>
  </si>
  <si>
    <t>習志野市</t>
    <rPh sb="0" eb="4">
      <t>ナラシノシ</t>
    </rPh>
    <phoneticPr fontId="1"/>
  </si>
  <si>
    <t>八千代市</t>
    <rPh sb="0" eb="4">
      <t>ヤチヨシ</t>
    </rPh>
    <phoneticPr fontId="1"/>
  </si>
  <si>
    <t>鎌ケ谷市</t>
    <rPh sb="0" eb="4">
      <t>カマガヤシ</t>
    </rPh>
    <phoneticPr fontId="1"/>
  </si>
  <si>
    <t>船橋市</t>
    <rPh sb="0" eb="3">
      <t>フナバシシ</t>
    </rPh>
    <phoneticPr fontId="1"/>
  </si>
  <si>
    <t>野田市</t>
    <rPh sb="0" eb="2">
      <t>ノダ</t>
    </rPh>
    <rPh sb="2" eb="3">
      <t>シ</t>
    </rPh>
    <phoneticPr fontId="1"/>
  </si>
  <si>
    <t>松戸市</t>
    <rPh sb="0" eb="3">
      <t>マツドシ</t>
    </rPh>
    <phoneticPr fontId="1"/>
  </si>
  <si>
    <t>流山市</t>
    <rPh sb="0" eb="3">
      <t>ナガレヤマシ</t>
    </rPh>
    <phoneticPr fontId="1"/>
  </si>
  <si>
    <t>我孫子市</t>
    <rPh sb="0" eb="4">
      <t>アビコシ</t>
    </rPh>
    <phoneticPr fontId="1"/>
  </si>
  <si>
    <t>柏市</t>
    <rPh sb="0" eb="2">
      <t>カシワシ</t>
    </rPh>
    <phoneticPr fontId="1"/>
  </si>
  <si>
    <t>成田市</t>
    <rPh sb="0" eb="3">
      <t>ナリタシ</t>
    </rPh>
    <phoneticPr fontId="1"/>
  </si>
  <si>
    <t>佐倉市</t>
    <rPh sb="0" eb="3">
      <t>サクラシ</t>
    </rPh>
    <phoneticPr fontId="1"/>
  </si>
  <si>
    <t>四街道市</t>
    <rPh sb="0" eb="4">
      <t>ヨツカイドウシ</t>
    </rPh>
    <phoneticPr fontId="1"/>
  </si>
  <si>
    <t>八街市</t>
    <rPh sb="0" eb="2">
      <t>ヤチマタ</t>
    </rPh>
    <rPh sb="2" eb="3">
      <t>シ</t>
    </rPh>
    <phoneticPr fontId="1"/>
  </si>
  <si>
    <t>印西市</t>
    <rPh sb="0" eb="3">
      <t>インザイシ</t>
    </rPh>
    <phoneticPr fontId="1"/>
  </si>
  <si>
    <t>白井市</t>
    <rPh sb="0" eb="3">
      <t>シロイシ</t>
    </rPh>
    <phoneticPr fontId="1"/>
  </si>
  <si>
    <t>富里市</t>
    <rPh sb="0" eb="3">
      <t>トミサトシ</t>
    </rPh>
    <phoneticPr fontId="1"/>
  </si>
  <si>
    <t>酒々井町</t>
    <rPh sb="0" eb="3">
      <t>シスイ</t>
    </rPh>
    <rPh sb="3" eb="4">
      <t>マチ</t>
    </rPh>
    <phoneticPr fontId="1"/>
  </si>
  <si>
    <t>栄町</t>
    <rPh sb="0" eb="1">
      <t>サカエ</t>
    </rPh>
    <rPh sb="1" eb="2">
      <t>マチ</t>
    </rPh>
    <phoneticPr fontId="1"/>
  </si>
  <si>
    <t>香取市</t>
    <rPh sb="0" eb="3">
      <t>カトリシ</t>
    </rPh>
    <phoneticPr fontId="1"/>
  </si>
  <si>
    <t>神崎町</t>
    <rPh sb="0" eb="2">
      <t>コウザキ</t>
    </rPh>
    <rPh sb="2" eb="3">
      <t>マチ</t>
    </rPh>
    <phoneticPr fontId="1"/>
  </si>
  <si>
    <t>多古町</t>
    <rPh sb="0" eb="2">
      <t>タコ</t>
    </rPh>
    <rPh sb="2" eb="3">
      <t>マチ</t>
    </rPh>
    <phoneticPr fontId="1"/>
  </si>
  <si>
    <t>東庄町</t>
    <rPh sb="0" eb="2">
      <t>トウノショウ</t>
    </rPh>
    <rPh sb="2" eb="3">
      <t>マチ</t>
    </rPh>
    <phoneticPr fontId="1"/>
  </si>
  <si>
    <t>銚子市</t>
    <rPh sb="0" eb="3">
      <t>チョウシシ</t>
    </rPh>
    <phoneticPr fontId="1"/>
  </si>
  <si>
    <t>旭市</t>
    <rPh sb="0" eb="2">
      <t>アサヒシ</t>
    </rPh>
    <phoneticPr fontId="1"/>
  </si>
  <si>
    <t>匝瑳市</t>
    <rPh sb="0" eb="2">
      <t>ソウサ</t>
    </rPh>
    <rPh sb="2" eb="3">
      <t>シ</t>
    </rPh>
    <phoneticPr fontId="1"/>
  </si>
  <si>
    <t>東金市</t>
    <rPh sb="0" eb="2">
      <t>トウガネ</t>
    </rPh>
    <rPh sb="2" eb="3">
      <t>シ</t>
    </rPh>
    <phoneticPr fontId="1"/>
  </si>
  <si>
    <t>山武市</t>
    <rPh sb="0" eb="2">
      <t>サンブ</t>
    </rPh>
    <rPh sb="2" eb="3">
      <t>シ</t>
    </rPh>
    <phoneticPr fontId="1"/>
  </si>
  <si>
    <t>大網白里市</t>
    <rPh sb="0" eb="2">
      <t>オオアミ</t>
    </rPh>
    <rPh sb="2" eb="3">
      <t>シロ</t>
    </rPh>
    <rPh sb="3" eb="4">
      <t>サト</t>
    </rPh>
    <rPh sb="4" eb="5">
      <t>シ</t>
    </rPh>
    <phoneticPr fontId="1"/>
  </si>
  <si>
    <t>九十九里町</t>
    <rPh sb="0" eb="3">
      <t>ツクモ</t>
    </rPh>
    <rPh sb="3" eb="4">
      <t>サト</t>
    </rPh>
    <rPh sb="4" eb="5">
      <t>マチ</t>
    </rPh>
    <phoneticPr fontId="1"/>
  </si>
  <si>
    <t>芝山町</t>
    <rPh sb="0" eb="2">
      <t>シバヤマ</t>
    </rPh>
    <rPh sb="2" eb="3">
      <t>マチ</t>
    </rPh>
    <phoneticPr fontId="1"/>
  </si>
  <si>
    <t>横芝光町</t>
    <rPh sb="0" eb="1">
      <t>ヨコ</t>
    </rPh>
    <rPh sb="1" eb="2">
      <t>シバ</t>
    </rPh>
    <rPh sb="2" eb="3">
      <t>ヒカリ</t>
    </rPh>
    <rPh sb="3" eb="4">
      <t>マチ</t>
    </rPh>
    <phoneticPr fontId="1"/>
  </si>
  <si>
    <t>茂原市</t>
    <rPh sb="0" eb="3">
      <t>モバラシ</t>
    </rPh>
    <phoneticPr fontId="1"/>
  </si>
  <si>
    <t>一宮町</t>
    <rPh sb="0" eb="2">
      <t>イチミヤ</t>
    </rPh>
    <rPh sb="2" eb="3">
      <t>マチ</t>
    </rPh>
    <phoneticPr fontId="1"/>
  </si>
  <si>
    <t>睦沢町</t>
    <rPh sb="0" eb="2">
      <t>ムツザワ</t>
    </rPh>
    <rPh sb="2" eb="3">
      <t>マチ</t>
    </rPh>
    <phoneticPr fontId="1"/>
  </si>
  <si>
    <t>長生村</t>
    <rPh sb="0" eb="2">
      <t>チョウセイ</t>
    </rPh>
    <rPh sb="2" eb="3">
      <t>ムラ</t>
    </rPh>
    <phoneticPr fontId="1"/>
  </si>
  <si>
    <t>白子町</t>
    <rPh sb="0" eb="2">
      <t>シラコ</t>
    </rPh>
    <rPh sb="2" eb="3">
      <t>マチ</t>
    </rPh>
    <phoneticPr fontId="1"/>
  </si>
  <si>
    <t>長柄町</t>
    <rPh sb="0" eb="2">
      <t>ナガラ</t>
    </rPh>
    <rPh sb="2" eb="3">
      <t>マチ</t>
    </rPh>
    <phoneticPr fontId="1"/>
  </si>
  <si>
    <t>長南町</t>
    <rPh sb="0" eb="2">
      <t>チョウナン</t>
    </rPh>
    <rPh sb="2" eb="3">
      <t>マチ</t>
    </rPh>
    <phoneticPr fontId="1"/>
  </si>
  <si>
    <t>勝浦市</t>
    <rPh sb="0" eb="2">
      <t>カツウラ</t>
    </rPh>
    <rPh sb="2" eb="3">
      <t>シ</t>
    </rPh>
    <phoneticPr fontId="1"/>
  </si>
  <si>
    <t>いすみ市</t>
    <rPh sb="3" eb="4">
      <t>シ</t>
    </rPh>
    <phoneticPr fontId="1"/>
  </si>
  <si>
    <t>大多喜町</t>
    <rPh sb="0" eb="3">
      <t>オオタキ</t>
    </rPh>
    <rPh sb="3" eb="4">
      <t>マチ</t>
    </rPh>
    <phoneticPr fontId="1"/>
  </si>
  <si>
    <t>御宿町</t>
    <rPh sb="0" eb="2">
      <t>オンジュク</t>
    </rPh>
    <rPh sb="2" eb="3">
      <t>マチ</t>
    </rPh>
    <phoneticPr fontId="1"/>
  </si>
  <si>
    <t>館山市</t>
    <rPh sb="0" eb="3">
      <t>タテヤマシ</t>
    </rPh>
    <phoneticPr fontId="1"/>
  </si>
  <si>
    <t>鴨川市</t>
    <rPh sb="0" eb="3">
      <t>カモガワシ</t>
    </rPh>
    <phoneticPr fontId="1"/>
  </si>
  <si>
    <t>南房総市</t>
    <rPh sb="0" eb="1">
      <t>ミナミ</t>
    </rPh>
    <rPh sb="1" eb="3">
      <t>ボウソウ</t>
    </rPh>
    <rPh sb="3" eb="4">
      <t>シ</t>
    </rPh>
    <phoneticPr fontId="1"/>
  </si>
  <si>
    <t>鋸南町</t>
    <rPh sb="0" eb="2">
      <t>キョナン</t>
    </rPh>
    <rPh sb="2" eb="3">
      <t>マチ</t>
    </rPh>
    <phoneticPr fontId="1"/>
  </si>
  <si>
    <t>木更津市</t>
    <rPh sb="0" eb="4">
      <t>キサラヅシ</t>
    </rPh>
    <phoneticPr fontId="1"/>
  </si>
  <si>
    <t>君津市</t>
    <rPh sb="0" eb="3">
      <t>キミツシ</t>
    </rPh>
    <phoneticPr fontId="1"/>
  </si>
  <si>
    <t>富津市</t>
    <rPh sb="0" eb="3">
      <t>フッツシ</t>
    </rPh>
    <phoneticPr fontId="1"/>
  </si>
  <si>
    <t>袖ケ浦市</t>
    <rPh sb="0" eb="4">
      <t>ソデガウラシ</t>
    </rPh>
    <phoneticPr fontId="1"/>
  </si>
  <si>
    <t>市原市</t>
    <rPh sb="0" eb="3">
      <t>イチハラシ</t>
    </rPh>
    <phoneticPr fontId="1"/>
  </si>
  <si>
    <t>養護老人ホーム（定員30人以上）</t>
    <rPh sb="14" eb="15">
      <t>ウエ</t>
    </rPh>
    <phoneticPr fontId="2"/>
  </si>
  <si>
    <t>ケアハウス（定員30人以上）</t>
    <rPh sb="12" eb="13">
      <t>ウエ</t>
    </rPh>
    <phoneticPr fontId="2"/>
  </si>
  <si>
    <t>⑰家族面会室の整備等経費支援</t>
    <rPh sb="9" eb="10">
      <t>トウ</t>
    </rPh>
    <phoneticPr fontId="2"/>
  </si>
  <si>
    <t>⑰家族面会室の整備等経費支援</t>
    <rPh sb="9" eb="10">
      <t>トウ</t>
    </rPh>
    <phoneticPr fontId="2"/>
  </si>
  <si>
    <t>令和８年度県当初予算要求に係る事業量調査について</t>
    <rPh sb="5" eb="6">
      <t>ケン</t>
    </rPh>
    <rPh sb="6" eb="8">
      <t>トウショ</t>
    </rPh>
    <rPh sb="8" eb="10">
      <t>ヨサン</t>
    </rPh>
    <rPh sb="10" eb="12">
      <t>ヨウキュウ</t>
    </rPh>
    <rPh sb="13" eb="14">
      <t>カカ</t>
    </rPh>
    <rPh sb="15" eb="17">
      <t>ジギョウ</t>
    </rPh>
    <rPh sb="17" eb="18">
      <t>リョウ</t>
    </rPh>
    <rPh sb="18" eb="20">
      <t>チョウサ</t>
    </rPh>
    <phoneticPr fontId="2"/>
  </si>
  <si>
    <t>単価額
(千円)</t>
    <rPh sb="0" eb="2">
      <t>タンカ</t>
    </rPh>
    <rPh sb="2" eb="3">
      <t>ガク</t>
    </rPh>
    <rPh sb="5" eb="7">
      <t>センエン</t>
    </rPh>
    <phoneticPr fontId="2"/>
  </si>
  <si>
    <t>介護老人保健施設</t>
  </si>
  <si>
    <t>施設数</t>
    <phoneticPr fontId="2"/>
  </si>
  <si>
    <t>介護医療院</t>
  </si>
  <si>
    <t>養護老人ホーム</t>
  </si>
  <si>
    <t>ケアハウス（特定施設入居者生活介護の指定を受けるもの）</t>
  </si>
  <si>
    <t>介護付きホーム（有料老人ホーム又はサービス付き高齢者向け住宅であって、特定施設入居者生活介護の指定を受けるもの）</t>
  </si>
  <si>
    <t>所要額小計</t>
    <rPh sb="0" eb="2">
      <t>ショヨウ</t>
    </rPh>
    <rPh sb="2" eb="3">
      <t>ガク</t>
    </rPh>
    <rPh sb="3" eb="5">
      <t>ショウケイ</t>
    </rPh>
    <phoneticPr fontId="2"/>
  </si>
  <si>
    <t>⑱災害レッドゾーンに所在する老朽化した広域型介護施設等の移転改築整備</t>
    <phoneticPr fontId="2"/>
  </si>
  <si>
    <t>単価額
(千円)</t>
    <rPh sb="0" eb="2">
      <t>タンカ</t>
    </rPh>
    <rPh sb="2" eb="3">
      <t>ガク</t>
    </rPh>
    <rPh sb="4" eb="5">
      <t>セン</t>
    </rPh>
    <rPh sb="5" eb="6">
      <t>エン</t>
    </rPh>
    <phoneticPr fontId="2"/>
  </si>
  <si>
    <t>・地域密着型特別養護老人ホーム</t>
    <rPh sb="6" eb="8">
      <t>トクベツ</t>
    </rPh>
    <rPh sb="8" eb="10">
      <t>ヨウゴ</t>
    </rPh>
    <rPh sb="10" eb="12">
      <t>ロウジン</t>
    </rPh>
    <phoneticPr fontId="2"/>
  </si>
  <si>
    <t>上記に併設されるショートステイ居室</t>
    <rPh sb="0" eb="2">
      <t>ジョウキ</t>
    </rPh>
    <rPh sb="3" eb="5">
      <t>ヘイセツ</t>
    </rPh>
    <rPh sb="15" eb="17">
      <t>キョシツ</t>
    </rPh>
    <phoneticPr fontId="2"/>
  </si>
  <si>
    <t>・小規模な介護老人保健施設</t>
  </si>
  <si>
    <t>・小規模な介護医療院</t>
  </si>
  <si>
    <t>・小規模な養護老人ホーム</t>
  </si>
  <si>
    <t>・小規模なケアハウス（特定施設入居者生活介護の指定を受けるもの）</t>
  </si>
  <si>
    <t>・都市型軽費老人ホーム</t>
  </si>
  <si>
    <t>・認知症高齢者グループホーム</t>
  </si>
  <si>
    <t>・小規模多機能型居宅介護事業所</t>
  </si>
  <si>
    <t>・定期巡回・随時対応型訪問介護看護事業所</t>
  </si>
  <si>
    <t>・看護小規模多機能型居宅介護事業所</t>
  </si>
  <si>
    <t>・認知症対応型デイサービスセンター</t>
  </si>
  <si>
    <t>・介護予防拠点</t>
  </si>
  <si>
    <t>・地域包括支援センター</t>
  </si>
  <si>
    <t>・生活支援ハウス</t>
  </si>
  <si>
    <t>・緊急ショートステイの整備</t>
  </si>
  <si>
    <t>・施設内保育施設</t>
  </si>
  <si>
    <t>・小規模な介護付きホーム（有料老人ホーム又はサービス付き高齢者向け住宅であって、特定施設入居者生活介護の指定を受けるもの）</t>
    <phoneticPr fontId="2"/>
  </si>
  <si>
    <t>・小規模な介護付きホーム（有料老人ホーム又はサービス付き高齢者向け住宅であって、特定施設入居者生活介護の指定を受けるもの）</t>
  </si>
  <si>
    <t>特別養護老人ホーム</t>
    <phoneticPr fontId="2"/>
  </si>
  <si>
    <t>介護老人保健施設</t>
    <phoneticPr fontId="2"/>
  </si>
  <si>
    <t>介護医療院</t>
    <phoneticPr fontId="2"/>
  </si>
  <si>
    <t>養護老人ホーム</t>
    <phoneticPr fontId="2"/>
  </si>
  <si>
    <t>ケアハウス（特定施設入居者生活介護の指定を受けるもの）</t>
    <phoneticPr fontId="2"/>
  </si>
  <si>
    <t>介護付きホーム（有料老人ホーム又はサービス付き高齢者向け住宅であって、特定施設入居者生活介護の指定を受けるもの）</t>
    <phoneticPr fontId="2"/>
  </si>
  <si>
    <t>地域密着型特別養護老人ホーム及び併設されるショートステイ用居室</t>
  </si>
  <si>
    <t>介護老人保健施設(定員29名以下)</t>
    <rPh sb="0" eb="2">
      <t>カイゴ</t>
    </rPh>
    <rPh sb="2" eb="8">
      <t>ロウジンホケンシセツ</t>
    </rPh>
    <rPh sb="9" eb="11">
      <t>テイイン</t>
    </rPh>
    <rPh sb="13" eb="14">
      <t>メイ</t>
    </rPh>
    <rPh sb="14" eb="16">
      <t>イカ</t>
    </rPh>
    <phoneticPr fontId="2"/>
  </si>
  <si>
    <t>介護医療院(定員29名以下)</t>
    <rPh sb="0" eb="2">
      <t>カイゴ</t>
    </rPh>
    <rPh sb="2" eb="5">
      <t>イリョウイン</t>
    </rPh>
    <rPh sb="6" eb="8">
      <t>テイイン</t>
    </rPh>
    <rPh sb="10" eb="13">
      <t>メイイカ</t>
    </rPh>
    <phoneticPr fontId="2"/>
  </si>
  <si>
    <t>養護老人ホーム(定員29名以下)</t>
    <rPh sb="0" eb="2">
      <t>ヨウゴ</t>
    </rPh>
    <rPh sb="2" eb="4">
      <t>ロウジン</t>
    </rPh>
    <rPh sb="8" eb="10">
      <t>テイイン</t>
    </rPh>
    <rPh sb="12" eb="13">
      <t>メイ</t>
    </rPh>
    <rPh sb="13" eb="15">
      <t>イカ</t>
    </rPh>
    <phoneticPr fontId="2"/>
  </si>
  <si>
    <t>ケアハウス（定員29名以下）</t>
    <rPh sb="6" eb="8">
      <t>テイイン</t>
    </rPh>
    <rPh sb="10" eb="11">
      <t>メイ</t>
    </rPh>
    <rPh sb="11" eb="13">
      <t>イカ</t>
    </rPh>
    <phoneticPr fontId="2"/>
  </si>
  <si>
    <t>都市型養護老人ホーム</t>
    <rPh sb="0" eb="3">
      <t>トシガタ</t>
    </rPh>
    <rPh sb="3" eb="5">
      <t>ヨウゴ</t>
    </rPh>
    <rPh sb="5" eb="7">
      <t>ロウジン</t>
    </rPh>
    <phoneticPr fontId="2"/>
  </si>
  <si>
    <t>認知症高齢者グループホーム</t>
    <rPh sb="0" eb="6">
      <t>ニンチショウコウレイシャ</t>
    </rPh>
    <phoneticPr fontId="2"/>
  </si>
  <si>
    <t>小規模多機能型居宅介護事業所</t>
    <rPh sb="0" eb="3">
      <t>ショウキボ</t>
    </rPh>
    <rPh sb="3" eb="7">
      <t>タキノウガタ</t>
    </rPh>
    <rPh sb="7" eb="9">
      <t>キョタク</t>
    </rPh>
    <rPh sb="9" eb="11">
      <t>カイゴ</t>
    </rPh>
    <rPh sb="11" eb="14">
      <t>ジギョウショ</t>
    </rPh>
    <phoneticPr fontId="2"/>
  </si>
  <si>
    <t>定期巡回・随時対応型訪問介護看護事業所</t>
    <phoneticPr fontId="2"/>
  </si>
  <si>
    <t>緊急ショートステイ</t>
    <rPh sb="0" eb="2">
      <t>キンキュウ</t>
    </rPh>
    <phoneticPr fontId="2"/>
  </si>
  <si>
    <t>施設内保育施設</t>
    <rPh sb="0" eb="3">
      <t>シセツナイ</t>
    </rPh>
    <rPh sb="3" eb="5">
      <t>ホイク</t>
    </rPh>
    <rPh sb="5" eb="7">
      <t>シセツ</t>
    </rPh>
    <phoneticPr fontId="2"/>
  </si>
  <si>
    <t>特別養護老人ホーム(定員30名以上)及び併設されるショートステイ用居室</t>
    <rPh sb="10" eb="12">
      <t>テイイン</t>
    </rPh>
    <rPh sb="14" eb="15">
      <t>メイ</t>
    </rPh>
    <rPh sb="15" eb="17">
      <t>イジョウ</t>
    </rPh>
    <phoneticPr fontId="2"/>
  </si>
  <si>
    <t>介護老人保健施設(定員30名以上)</t>
    <rPh sb="0" eb="2">
      <t>カイゴ</t>
    </rPh>
    <rPh sb="2" eb="8">
      <t>ロウジンホケンシセツ</t>
    </rPh>
    <rPh sb="15" eb="16">
      <t>ウエ</t>
    </rPh>
    <phoneticPr fontId="2"/>
  </si>
  <si>
    <t>介護医療院(定員30名以上)</t>
    <rPh sb="0" eb="2">
      <t>カイゴ</t>
    </rPh>
    <rPh sb="2" eb="5">
      <t>イリョウイン</t>
    </rPh>
    <rPh sb="12" eb="13">
      <t>ウエ</t>
    </rPh>
    <phoneticPr fontId="2"/>
  </si>
  <si>
    <t>養護老人ホーム(定員30名以上)</t>
    <rPh sb="0" eb="2">
      <t>ヨウゴ</t>
    </rPh>
    <rPh sb="2" eb="4">
      <t>ロウジン</t>
    </rPh>
    <rPh sb="8" eb="10">
      <t>テイイン</t>
    </rPh>
    <rPh sb="12" eb="13">
      <t>メイ</t>
    </rPh>
    <rPh sb="13" eb="15">
      <t>イジョウ</t>
    </rPh>
    <phoneticPr fontId="2"/>
  </si>
  <si>
    <t>ケアハウス（定員30名以上）</t>
    <rPh sb="6" eb="8">
      <t>テイイン</t>
    </rPh>
    <rPh sb="10" eb="11">
      <t>メイ</t>
    </rPh>
    <rPh sb="11" eb="13">
      <t>イジョウ</t>
    </rPh>
    <phoneticPr fontId="2"/>
  </si>
  <si>
    <t>介護付きホーム(定員29名以下)</t>
    <rPh sb="2" eb="3">
      <t>ツ</t>
    </rPh>
    <rPh sb="8" eb="10">
      <t>テイイン</t>
    </rPh>
    <rPh sb="12" eb="13">
      <t>メイ</t>
    </rPh>
    <rPh sb="13" eb="15">
      <t>イカ</t>
    </rPh>
    <phoneticPr fontId="2"/>
  </si>
  <si>
    <t>介護付きホーム(定員30名以上)</t>
    <rPh sb="2" eb="3">
      <t>ツ</t>
    </rPh>
    <rPh sb="8" eb="10">
      <t>テイイン</t>
    </rPh>
    <rPh sb="12" eb="13">
      <t>メイ</t>
    </rPh>
    <rPh sb="13" eb="15">
      <t>イジョウ</t>
    </rPh>
    <phoneticPr fontId="2"/>
  </si>
  <si>
    <t>施設数</t>
    <rPh sb="0" eb="3">
      <t>シセツスウ</t>
    </rPh>
    <phoneticPr fontId="1"/>
  </si>
  <si>
    <t>①　介護施設等の改築・大規模修繕等の工事中における代替施設整備事業</t>
    <phoneticPr fontId="2"/>
  </si>
  <si>
    <t>②　介護施設等の改築・大規模修繕等の工事中における代替施設整備事業の空き家を活用した整備</t>
    <rPh sb="34" eb="35">
      <t>ア</t>
    </rPh>
    <rPh sb="36" eb="37">
      <t>イエ</t>
    </rPh>
    <rPh sb="38" eb="40">
      <t>カツヨウ</t>
    </rPh>
    <rPh sb="42" eb="44">
      <t>セイビ</t>
    </rPh>
    <phoneticPr fontId="2"/>
  </si>
  <si>
    <t>看護小規模多機能型居宅介護事業所</t>
    <phoneticPr fontId="2"/>
  </si>
  <si>
    <t>認知症対応型デイサービスセンター</t>
    <phoneticPr fontId="2"/>
  </si>
  <si>
    <t>施設数</t>
    <rPh sb="0" eb="3">
      <t>シセツスウ</t>
    </rPh>
    <phoneticPr fontId="2"/>
  </si>
  <si>
    <t>③　地域密着型サービス等から広域型施設への転換事業</t>
    <phoneticPr fontId="2"/>
  </si>
  <si>
    <t>ケアハウス(定員30名以上)</t>
    <rPh sb="6" eb="8">
      <t>テイイン</t>
    </rPh>
    <rPh sb="10" eb="11">
      <t>メイ</t>
    </rPh>
    <rPh sb="11" eb="13">
      <t>イジョウ</t>
    </rPh>
    <phoneticPr fontId="2"/>
  </si>
  <si>
    <t>整備床数</t>
    <rPh sb="0" eb="2">
      <t>セイビ</t>
    </rPh>
    <rPh sb="2" eb="3">
      <t>ユカ</t>
    </rPh>
    <rPh sb="3" eb="4">
      <t>スウ</t>
    </rPh>
    <phoneticPr fontId="2"/>
  </si>
  <si>
    <t>④　広域型施設におけるダウンサイジング実施事業</t>
    <phoneticPr fontId="2"/>
  </si>
  <si>
    <t>⑤　広域型施設におけるダウンサイジング実施事業の空き家を活用した整備</t>
    <rPh sb="24" eb="25">
      <t>ア</t>
    </rPh>
    <rPh sb="26" eb="27">
      <t>イエ</t>
    </rPh>
    <rPh sb="28" eb="30">
      <t>カツヨウ</t>
    </rPh>
    <rPh sb="32" eb="34">
      <t>セイビ</t>
    </rPh>
    <phoneticPr fontId="2"/>
  </si>
  <si>
    <t>⑥　介護施設等の集約・再編実施事業</t>
    <phoneticPr fontId="2"/>
  </si>
  <si>
    <t>⑦　介護施設等の集約・再編実施事業の合築等</t>
    <rPh sb="18" eb="19">
      <t>ゴウ</t>
    </rPh>
    <rPh sb="19" eb="20">
      <t>チク</t>
    </rPh>
    <rPh sb="20" eb="21">
      <t>ナド</t>
    </rPh>
    <phoneticPr fontId="2"/>
  </si>
  <si>
    <t>⑧　介護施設等の集約・再編実施事業の空き家を活用した整備</t>
    <rPh sb="18" eb="19">
      <t>ア</t>
    </rPh>
    <rPh sb="20" eb="21">
      <t>イエ</t>
    </rPh>
    <rPh sb="22" eb="24">
      <t>カツヨウ</t>
    </rPh>
    <rPh sb="26" eb="28">
      <t>セイビ</t>
    </rPh>
    <phoneticPr fontId="2"/>
  </si>
  <si>
    <t>介護老人保健施設(定員30名以下)</t>
    <rPh sb="0" eb="2">
      <t>カイゴ</t>
    </rPh>
    <rPh sb="2" eb="8">
      <t>ロウジンホケンシセツ</t>
    </rPh>
    <rPh sb="9" eb="11">
      <t>テイイン</t>
    </rPh>
    <rPh sb="13" eb="14">
      <t>メイ</t>
    </rPh>
    <rPh sb="14" eb="16">
      <t>イカ</t>
    </rPh>
    <phoneticPr fontId="2"/>
  </si>
  <si>
    <t>介護医療院(定員30名以下)</t>
    <rPh sb="0" eb="2">
      <t>カイゴ</t>
    </rPh>
    <rPh sb="2" eb="5">
      <t>イリョウイン</t>
    </rPh>
    <rPh sb="6" eb="8">
      <t>テイイン</t>
    </rPh>
    <rPh sb="10" eb="13">
      <t>メイイカ</t>
    </rPh>
    <phoneticPr fontId="2"/>
  </si>
  <si>
    <t>養護老人ホーム(定員30名以下)</t>
    <rPh sb="0" eb="2">
      <t>ヨウゴ</t>
    </rPh>
    <rPh sb="2" eb="4">
      <t>ロウジン</t>
    </rPh>
    <rPh sb="8" eb="10">
      <t>テイイン</t>
    </rPh>
    <rPh sb="12" eb="13">
      <t>メイ</t>
    </rPh>
    <rPh sb="13" eb="15">
      <t>イカ</t>
    </rPh>
    <phoneticPr fontId="2"/>
  </si>
  <si>
    <t>ケアハウス（定員30名以下）</t>
    <rPh sb="6" eb="8">
      <t>テイイン</t>
    </rPh>
    <rPh sb="10" eb="11">
      <t>メイ</t>
    </rPh>
    <rPh sb="11" eb="13">
      <t>イカ</t>
    </rPh>
    <phoneticPr fontId="2"/>
  </si>
  <si>
    <t>①介護施設等の改築・大規模修繕時における代替施設整備事業</t>
    <phoneticPr fontId="2"/>
  </si>
  <si>
    <t>②介護施設等の改築・大規模修繕等の工事中における代替施設整備事業の空き家を活用した整備</t>
    <phoneticPr fontId="2"/>
  </si>
  <si>
    <t>③地域密着型サービス等から広域型施設への転換事業</t>
    <phoneticPr fontId="2"/>
  </si>
  <si>
    <t>④広域型施設におけるダウンサイジング実施事業</t>
    <phoneticPr fontId="2"/>
  </si>
  <si>
    <t>⑤広域型施設におけるダウンサイジング実施事業の空き家を活用した整備</t>
    <phoneticPr fontId="2"/>
  </si>
  <si>
    <t>⑥介護施設等の集約・再編実施事業</t>
    <phoneticPr fontId="2"/>
  </si>
  <si>
    <t>⑦介護施設等の集約・再編実施事業の合築等</t>
    <phoneticPr fontId="2"/>
  </si>
  <si>
    <t>⑧介護施設等の集約・再編実施事業の空き家を活用した整備</t>
    <phoneticPr fontId="2"/>
  </si>
  <si>
    <t>地域密着型特別養護老人ホーム及び併設されるショートステイ用居室</t>
    <phoneticPr fontId="2"/>
  </si>
  <si>
    <t>②介護施設等の改築・大規模修繕等の工事中における代替施設整備事業の空き家を活用した整備</t>
    <phoneticPr fontId="2"/>
  </si>
  <si>
    <t>③地域密着型サービス等から広域型施設への転換事業</t>
    <phoneticPr fontId="2"/>
  </si>
  <si>
    <t>④広域型施設におけるダウンサイジング実施事業</t>
    <phoneticPr fontId="2"/>
  </si>
  <si>
    <t>⑤広域型施設におけるダウンサイジング実施事業の空き家を活用した整備</t>
    <phoneticPr fontId="2"/>
  </si>
  <si>
    <t>⑥介護施設等の集約・再編実施事業</t>
    <phoneticPr fontId="2"/>
  </si>
  <si>
    <t>⑦介護施設等の集約・再編実施事業の合築等</t>
    <phoneticPr fontId="2"/>
  </si>
  <si>
    <t>⑧介護施設等の集約・再編実施事業の空き家を活用した整備</t>
    <phoneticPr fontId="2"/>
  </si>
  <si>
    <t>③地域密着型サービス等から広域型施設への転換事業</t>
  </si>
  <si>
    <t>地域密着型特別養護老人ホーム及び併設されるショートステイ用居室から転換</t>
    <rPh sb="33" eb="35">
      <t>テンカン</t>
    </rPh>
    <phoneticPr fontId="2"/>
  </si>
  <si>
    <t>社会福祉法人××会</t>
    <rPh sb="0" eb="4">
      <t>シャカイフクシ</t>
    </rPh>
    <rPh sb="4" eb="6">
      <t>ホウジン</t>
    </rPh>
    <rPh sb="8" eb="9">
      <t>カイ</t>
    </rPh>
    <phoneticPr fontId="2"/>
  </si>
  <si>
    <r>
      <t>１.　別紙</t>
    </r>
    <r>
      <rPr>
        <sz val="12"/>
        <color theme="1"/>
        <rFont val="游ゴシック"/>
        <family val="3"/>
        <charset val="128"/>
        <scheme val="minor"/>
      </rPr>
      <t xml:space="preserve">作成に当たっては、貴市町村にて補助を行う施設種別に対して要望調査等を行ってください。
</t>
    </r>
    <rPh sb="3" eb="5">
      <t>ベッシ</t>
    </rPh>
    <rPh sb="5" eb="7">
      <t>サクセイ</t>
    </rPh>
    <rPh sb="8" eb="9">
      <t>ア</t>
    </rPh>
    <rPh sb="33" eb="35">
      <t>ヨウボウ</t>
    </rPh>
    <rPh sb="37" eb="38">
      <t>トウ</t>
    </rPh>
    <phoneticPr fontId="2"/>
  </si>
  <si>
    <t>５．様式について、計算式の変更等は行わないでください。行が不足する場合は追加してください。
　　また、別紙以外のシートの編集は不要です。</t>
    <rPh sb="2" eb="4">
      <t>ヨウシキ</t>
    </rPh>
    <rPh sb="9" eb="12">
      <t>ケイサンシキ</t>
    </rPh>
    <rPh sb="13" eb="15">
      <t>ヘンコウ</t>
    </rPh>
    <rPh sb="15" eb="16">
      <t>トウ</t>
    </rPh>
    <rPh sb="17" eb="18">
      <t>オコナ</t>
    </rPh>
    <rPh sb="27" eb="28">
      <t>ギョウ</t>
    </rPh>
    <rPh sb="29" eb="31">
      <t>フソク</t>
    </rPh>
    <rPh sb="33" eb="35">
      <t>バアイ</t>
    </rPh>
    <rPh sb="36" eb="38">
      <t>ツイカ</t>
    </rPh>
    <rPh sb="51" eb="53">
      <t>ベッシ</t>
    </rPh>
    <rPh sb="53" eb="55">
      <t>イガイ</t>
    </rPh>
    <rPh sb="60" eb="62">
      <t>ヘンシュウ</t>
    </rPh>
    <rPh sb="63" eb="65">
      <t>フヨウ</t>
    </rPh>
    <phoneticPr fontId="2"/>
  </si>
  <si>
    <t>４.　調査はあくまでも希望状況を把握するためのものです。
　　希望があったからといって、事業化されるとは限りませんのでご留意ください。</t>
    <rPh sb="3" eb="5">
      <t>チョウサ</t>
    </rPh>
    <rPh sb="11" eb="13">
      <t>キボウ</t>
    </rPh>
    <rPh sb="13" eb="15">
      <t>ジョウキョウ</t>
    </rPh>
    <rPh sb="16" eb="18">
      <t>ハアク</t>
    </rPh>
    <rPh sb="31" eb="33">
      <t>キボウ</t>
    </rPh>
    <rPh sb="44" eb="46">
      <t>ジギョウ</t>
    </rPh>
    <rPh sb="46" eb="47">
      <t>カ</t>
    </rPh>
    <rPh sb="52" eb="53">
      <t>カギ</t>
    </rPh>
    <rPh sb="60" eb="62">
      <t>リュウイ</t>
    </rPh>
    <phoneticPr fontId="2"/>
  </si>
  <si>
    <t>　国から「地域医療介護総合確保基金管理運営要領」の改正案の送付があり、新たに４つの事業が追加される予定です。
そこで、各市町村の要望状況について把握するため、希望のある市町村においては、シート「別紙（介護施設等整備事業交付金）」を記入の上ご提出願います。希望がない場合は、提出不要です。</t>
    <rPh sb="25" eb="28">
      <t>カイセイアン</t>
    </rPh>
    <rPh sb="29" eb="31">
      <t>ソウフ</t>
    </rPh>
    <rPh sb="35" eb="36">
      <t>アラ</t>
    </rPh>
    <rPh sb="41" eb="43">
      <t>ジギョウ</t>
    </rPh>
    <rPh sb="49" eb="51">
      <t>ヨテイ</t>
    </rPh>
    <rPh sb="59" eb="63">
      <t>カクシチョウソン</t>
    </rPh>
    <rPh sb="64" eb="68">
      <t>ヨウボウジョウキョウ</t>
    </rPh>
    <rPh sb="72" eb="74">
      <t>ハアク</t>
    </rPh>
    <rPh sb="79" eb="81">
      <t>キボウ</t>
    </rPh>
    <rPh sb="84" eb="87">
      <t>シチョウソン</t>
    </rPh>
    <rPh sb="115" eb="117">
      <t>キニュウ</t>
    </rPh>
    <rPh sb="118" eb="119">
      <t>ウエ</t>
    </rPh>
    <rPh sb="120" eb="122">
      <t>テイシュツ</t>
    </rPh>
    <rPh sb="122" eb="123">
      <t>ネガ</t>
    </rPh>
    <rPh sb="127" eb="129">
      <t>キボウ</t>
    </rPh>
    <rPh sb="132" eb="134">
      <t>バアイ</t>
    </rPh>
    <rPh sb="136" eb="138">
      <t>テイシュツ</t>
    </rPh>
    <rPh sb="138" eb="140">
      <t>フヨウ</t>
    </rPh>
    <phoneticPr fontId="2"/>
  </si>
  <si>
    <t>３.　各事業によって、対象地域が限定されています。
　　そのため、各市町村によっては対象とならない事業もありますのでご確認願います。</t>
    <rPh sb="3" eb="6">
      <t>カクジギョウ</t>
    </rPh>
    <rPh sb="11" eb="15">
      <t>タイショウチイキ</t>
    </rPh>
    <rPh sb="16" eb="18">
      <t>ゲンテイ</t>
    </rPh>
    <rPh sb="33" eb="34">
      <t>カク</t>
    </rPh>
    <rPh sb="34" eb="37">
      <t>シチョウソン</t>
    </rPh>
    <rPh sb="42" eb="44">
      <t>タイショウ</t>
    </rPh>
    <rPh sb="49" eb="51">
      <t>ジギョウ</t>
    </rPh>
    <rPh sb="59" eb="61">
      <t>カクニン</t>
    </rPh>
    <rPh sb="61" eb="62">
      <t>ネガ</t>
    </rPh>
    <phoneticPr fontId="2"/>
  </si>
  <si>
    <t>２.　事業の内容については、別添「(案)【別記１】管理運営要領改正」をご確認ください。</t>
    <rPh sb="3" eb="5">
      <t>ジギョウ</t>
    </rPh>
    <rPh sb="6" eb="8">
      <t>ナイヨウ</t>
    </rPh>
    <rPh sb="14" eb="16">
      <t>ベッテン</t>
    </rPh>
    <rPh sb="18" eb="19">
      <t>アン</t>
    </rPh>
    <rPh sb="21" eb="23">
      <t>ベッキ</t>
    </rPh>
    <rPh sb="25" eb="27">
      <t>カンリ</t>
    </rPh>
    <rPh sb="27" eb="29">
      <t>ウンエイ</t>
    </rPh>
    <rPh sb="29" eb="31">
      <t>ヨウリョウ</t>
    </rPh>
    <rPh sb="31" eb="33">
      <t>カイセイ</t>
    </rPh>
    <rPh sb="36" eb="38">
      <t>カクニン</t>
    </rPh>
    <phoneticPr fontId="2"/>
  </si>
  <si>
    <t>令和８年度介護施設等整備事業補助金交付金活用希望調査(新規事業分)</t>
    <rPh sb="0" eb="2">
      <t>レイワ</t>
    </rPh>
    <rPh sb="3" eb="4">
      <t>ネン</t>
    </rPh>
    <rPh sb="4" eb="5">
      <t>ド</t>
    </rPh>
    <rPh sb="5" eb="7">
      <t>チョウサ</t>
    </rPh>
    <rPh sb="14" eb="17">
      <t>ホジョキン</t>
    </rPh>
    <rPh sb="17" eb="20">
      <t>コウ_x0000__x0000__x0002_</t>
    </rPh>
    <rPh sb="20" eb="22">
      <t xml:space="preserve">_x0004_	_x0003_	</t>
    </rPh>
    <rPh sb="22" eb="24">
      <t>_x000C__x0003__x000E_</t>
    </rPh>
    <rPh sb="24" eb="26">
      <t>_x000F__x0002__x0012__x0011_</t>
    </rPh>
    <rPh sb="27" eb="29">
      <t>_x0002__x0015__x0013_</t>
    </rPh>
    <rPh sb="29" eb="32">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</si>
</sst>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3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b/>
      <sz val="16"/>
      <color theme="1"/>
      <name val="游ゴシック"/>
      <family val="3"/>
      <charset val="128"/>
      <scheme val="minor"/>
    </font>
    <font>
      <sz val="16"/>
      <color theme="1"/>
      <name val="游ゴシック"/>
      <family val="3"/>
      <charset val="128"/>
      <scheme val="minor"/>
    </font>
    <font>
      <b/>
      <sz val="11"/>
      <color rgb="FFFF0000"/>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6"/>
      <name val="游ゴシック"/>
      <family val="3"/>
      <charset val="128"/>
      <scheme val="minor"/>
    </font>
    <font>
      <sz val="11"/>
      <color theme="1"/>
      <name val="游ゴシック"/>
      <family val="2"/>
      <scheme val="minor"/>
    </font>
    <font>
      <sz val="12"/>
      <color theme="1"/>
      <name val="游ゴシック"/>
      <family val="2"/>
      <charset val="128"/>
      <scheme val="minor"/>
    </font>
    <font>
      <sz val="11"/>
      <name val="游ゴシック"/>
      <family val="2"/>
      <charset val="128"/>
      <scheme val="minor"/>
    </font>
    <font>
      <sz val="11"/>
      <color theme="0" tint="-0.34998626667073579"/>
      <name val="游ゴシック"/>
      <family val="3"/>
      <charset val="128"/>
      <scheme val="minor"/>
    </font>
    <font>
      <sz val="11"/>
      <name val="游ゴシック"/>
      <family val="3"/>
      <charset val="128"/>
      <scheme val="minor"/>
    </font>
    <font>
      <sz val="18"/>
      <color theme="1"/>
      <name val="游ゴシック"/>
      <family val="3"/>
      <charset val="128"/>
      <scheme val="minor"/>
    </font>
    <font>
      <b/>
      <sz val="13"/>
      <color theme="3"/>
      <name val="游ゴシック"/>
      <family val="2"/>
      <charset val="128"/>
      <scheme val="minor"/>
    </font>
    <font>
      <sz val="11"/>
      <color theme="1"/>
      <name val="游ゴシック"/>
      <family val="3"/>
      <charset val="128"/>
      <scheme val="minor"/>
    </font>
    <font>
      <sz val="12"/>
      <name val="游ゴシック"/>
      <family val="3"/>
      <charset val="128"/>
      <scheme val="minor"/>
    </font>
    <font>
      <sz val="12"/>
      <color theme="1"/>
      <name val="ＭＳ ゴシック"/>
      <family val="3"/>
      <charset val="128"/>
    </font>
    <font>
      <b/>
      <sz val="12"/>
      <color theme="1"/>
      <name val="游ゴシック"/>
      <family val="2"/>
      <charset val="128"/>
      <scheme val="minor"/>
    </font>
    <font>
      <b/>
      <sz val="14"/>
      <color theme="1"/>
      <name val="ＭＳ ゴシック"/>
      <family val="3"/>
      <charset val="128"/>
    </font>
    <font>
      <sz val="14"/>
      <color theme="1"/>
      <name val="ＭＳ ゴシック"/>
      <family val="3"/>
      <charset val="128"/>
    </font>
    <font>
      <sz val="11"/>
      <color theme="1"/>
      <name val="ＭＳ ゴシック"/>
      <family val="3"/>
      <charset val="128"/>
    </font>
    <font>
      <sz val="11"/>
      <color theme="1"/>
      <name val="ＭＳ Ｐゴシック"/>
      <family val="3"/>
      <charset val="128"/>
    </font>
    <font>
      <sz val="9"/>
      <color theme="1"/>
      <name val="ＭＳ Ｐゴシック"/>
      <family val="3"/>
      <charset val="128"/>
    </font>
    <font>
      <b/>
      <sz val="9"/>
      <color theme="1"/>
      <name val="ＭＳ Ｐゴシック"/>
      <family val="3"/>
      <charset val="128"/>
    </font>
    <font>
      <sz val="8"/>
      <color theme="1"/>
      <name val="ＭＳ Ｐゴシック"/>
      <family val="3"/>
      <charset val="128"/>
    </font>
    <font>
      <sz val="8"/>
      <name val="ＭＳ Ｐゴシック"/>
      <family val="3"/>
      <charset val="128"/>
    </font>
    <font>
      <sz val="24"/>
      <color rgb="FFFF0000"/>
      <name val="游ゴシック"/>
      <family val="3"/>
      <charset val="128"/>
      <scheme val="minor"/>
    </font>
    <font>
      <sz val="6"/>
      <color theme="1"/>
      <name val="ＭＳ Ｐゴシック"/>
      <family val="3"/>
      <charset val="128"/>
    </font>
    <font>
      <b/>
      <sz val="8"/>
      <color theme="1"/>
      <name val="ＭＳ Ｐゴシック"/>
      <family val="3"/>
      <charset val="128"/>
    </font>
    <font>
      <sz val="12"/>
      <color theme="1"/>
      <name val="游ゴシック"/>
      <family val="3"/>
      <charset val="128"/>
    </font>
  </fonts>
  <fills count="1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CD5B4"/>
        <bgColor indexed="64"/>
      </patternFill>
    </fill>
    <fill>
      <patternFill patternType="solid">
        <fgColor rgb="FFFFFFFF"/>
        <bgColor indexed="64"/>
      </patternFill>
    </fill>
    <fill>
      <patternFill patternType="solid">
        <fgColor rgb="FFD9D9D9"/>
        <bgColor indexed="64"/>
      </patternFill>
    </fill>
  </fills>
  <borders count="66">
    <border>
      <left/>
      <right/>
      <top/>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style="medium">
        <color indexed="64"/>
      </right>
      <top style="double">
        <color indexed="64"/>
      </top>
      <bottom style="medium">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medium">
        <color indexed="64"/>
      </left>
      <right style="thin">
        <color indexed="64"/>
      </right>
      <top style="double">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top/>
      <bottom/>
      <diagonal/>
    </border>
    <border diagonalUp="1">
      <left style="thin">
        <color indexed="64"/>
      </left>
      <right style="thin">
        <color indexed="64"/>
      </right>
      <top style="double">
        <color indexed="64"/>
      </top>
      <bottom/>
      <diagonal style="thin">
        <color indexed="64"/>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1" fillId="0" borderId="0"/>
  </cellStyleXfs>
  <cellXfs count="257">
    <xf numFmtId="0" fontId="0" fillId="0" borderId="0" xfId="0">
      <alignment vertical="center"/>
    </xf>
    <xf numFmtId="0" fontId="3" fillId="0" borderId="0" xfId="0" applyFont="1">
      <alignment vertical="center"/>
    </xf>
    <xf numFmtId="0" fontId="4" fillId="0" borderId="0" xfId="2" applyFont="1" applyProtection="1">
      <alignment vertical="center"/>
      <protection locked="0"/>
    </xf>
    <xf numFmtId="0" fontId="5" fillId="0" borderId="0" xfId="2" applyFont="1" applyProtection="1">
      <alignment vertical="center"/>
      <protection locked="0"/>
    </xf>
    <xf numFmtId="176" fontId="1" fillId="0" borderId="0" xfId="2" applyNumberFormat="1" applyProtection="1">
      <alignment vertical="center"/>
      <protection locked="0"/>
    </xf>
    <xf numFmtId="0" fontId="6" fillId="0" borderId="0" xfId="2" applyFont="1" applyAlignment="1" applyProtection="1">
      <alignment horizontal="right" vertical="center" wrapText="1"/>
      <protection locked="0"/>
    </xf>
    <xf numFmtId="0" fontId="1" fillId="0" borderId="0" xfId="2" applyAlignment="1" applyProtection="1">
      <alignment horizontal="right" vertical="center" wrapText="1"/>
      <protection locked="0"/>
    </xf>
    <xf numFmtId="0" fontId="1" fillId="2" borderId="0" xfId="2" applyFill="1">
      <alignment vertical="center"/>
    </xf>
    <xf numFmtId="0" fontId="1" fillId="0" borderId="0" xfId="2">
      <alignment vertical="center"/>
    </xf>
    <xf numFmtId="0" fontId="8" fillId="0" borderId="0" xfId="2" applyFont="1" applyProtection="1">
      <alignment vertical="center"/>
      <protection locked="0"/>
    </xf>
    <xf numFmtId="0" fontId="8" fillId="0" borderId="0" xfId="2" applyFont="1" applyAlignment="1" applyProtection="1">
      <alignment vertical="center" wrapText="1"/>
      <protection locked="0"/>
    </xf>
    <xf numFmtId="0" fontId="8" fillId="2" borderId="0" xfId="2" applyFont="1" applyFill="1">
      <alignment vertical="center"/>
    </xf>
    <xf numFmtId="0" fontId="8" fillId="0" borderId="0" xfId="2" applyFont="1">
      <alignment vertical="center"/>
    </xf>
    <xf numFmtId="0" fontId="9" fillId="0" borderId="0" xfId="2" applyFont="1" applyProtection="1">
      <alignment vertical="center"/>
      <protection locked="0"/>
    </xf>
    <xf numFmtId="0" fontId="7" fillId="0" borderId="0" xfId="2" applyFont="1" applyProtection="1">
      <alignment vertical="center"/>
      <protection locked="0"/>
    </xf>
    <xf numFmtId="176" fontId="8" fillId="0" borderId="0" xfId="2" applyNumberFormat="1" applyFont="1" applyProtection="1">
      <alignment vertical="center"/>
      <protection locked="0"/>
    </xf>
    <xf numFmtId="0" fontId="8" fillId="0" borderId="8" xfId="2" applyFont="1" applyBorder="1" applyAlignment="1" applyProtection="1">
      <alignment vertical="center" wrapText="1"/>
      <protection locked="0"/>
    </xf>
    <xf numFmtId="0" fontId="8" fillId="0" borderId="8" xfId="2" applyFont="1" applyBorder="1" applyAlignment="1" applyProtection="1">
      <alignment horizontal="center" vertical="center" wrapText="1"/>
      <protection locked="0"/>
    </xf>
    <xf numFmtId="0" fontId="8" fillId="0" borderId="4" xfId="2" applyFont="1" applyBorder="1" applyAlignment="1" applyProtection="1">
      <alignment horizontal="center" vertical="center"/>
      <protection locked="0"/>
    </xf>
    <xf numFmtId="57" fontId="8" fillId="0" borderId="4" xfId="2" applyNumberFormat="1" applyFont="1" applyBorder="1" applyAlignment="1" applyProtection="1">
      <alignment horizontal="center" vertical="center"/>
      <protection locked="0"/>
    </xf>
    <xf numFmtId="0" fontId="8" fillId="0" borderId="4" xfId="2" applyFont="1" applyBorder="1" applyAlignment="1" applyProtection="1">
      <alignment horizontal="center" vertical="center" wrapText="1"/>
      <protection locked="0"/>
    </xf>
    <xf numFmtId="57" fontId="8" fillId="0" borderId="4" xfId="2" applyNumberFormat="1" applyFont="1" applyBorder="1" applyAlignment="1" applyProtection="1">
      <alignment horizontal="center" vertical="center" wrapText="1"/>
      <protection locked="0"/>
    </xf>
    <xf numFmtId="0" fontId="8" fillId="0" borderId="4" xfId="2" applyFont="1" applyBorder="1" applyAlignment="1" applyProtection="1">
      <alignment vertical="center" wrapText="1"/>
      <protection locked="0"/>
    </xf>
    <xf numFmtId="0" fontId="8" fillId="3" borderId="8" xfId="2" applyFont="1" applyFill="1" applyBorder="1" applyAlignment="1" applyProtection="1">
      <alignment horizontal="center" vertical="center" wrapText="1"/>
      <protection locked="0"/>
    </xf>
    <xf numFmtId="0" fontId="8" fillId="3" borderId="8" xfId="2" applyFont="1" applyFill="1" applyBorder="1" applyAlignment="1" applyProtection="1">
      <alignment vertical="center" wrapText="1"/>
      <protection locked="0"/>
    </xf>
    <xf numFmtId="57" fontId="8" fillId="3" borderId="4" xfId="2" applyNumberFormat="1" applyFont="1" applyFill="1" applyBorder="1" applyAlignment="1" applyProtection="1">
      <alignment horizontal="center" vertical="center"/>
      <protection locked="0"/>
    </xf>
    <xf numFmtId="0" fontId="8" fillId="3" borderId="4" xfId="2" applyFont="1" applyFill="1" applyBorder="1" applyAlignment="1" applyProtection="1">
      <alignment horizontal="center" vertical="center" wrapText="1"/>
      <protection locked="0"/>
    </xf>
    <xf numFmtId="57" fontId="8" fillId="3" borderId="4" xfId="2" applyNumberFormat="1" applyFont="1" applyFill="1" applyBorder="1" applyAlignment="1" applyProtection="1">
      <alignment horizontal="center" vertical="center" wrapText="1"/>
      <protection locked="0"/>
    </xf>
    <xf numFmtId="0" fontId="8" fillId="3" borderId="4" xfId="2" applyFont="1" applyFill="1" applyBorder="1" applyAlignment="1" applyProtection="1">
      <alignment vertical="center" wrapText="1"/>
      <protection locked="0"/>
    </xf>
    <xf numFmtId="0" fontId="1" fillId="3" borderId="0" xfId="2" applyFill="1">
      <alignment vertical="center"/>
    </xf>
    <xf numFmtId="0" fontId="11" fillId="0" borderId="0" xfId="3" applyAlignment="1">
      <alignment vertical="center"/>
    </xf>
    <xf numFmtId="0" fontId="12" fillId="0" borderId="9" xfId="2" applyFont="1" applyBorder="1" applyProtection="1">
      <alignment vertical="center"/>
      <protection locked="0"/>
    </xf>
    <xf numFmtId="0" fontId="8" fillId="0" borderId="0" xfId="2" applyFont="1" applyAlignment="1">
      <alignment vertical="center" wrapText="1"/>
    </xf>
    <xf numFmtId="0" fontId="13" fillId="0" borderId="0" xfId="2" applyFont="1">
      <alignment vertical="center"/>
    </xf>
    <xf numFmtId="176" fontId="13" fillId="0" borderId="0" xfId="2" applyNumberFormat="1" applyFont="1">
      <alignment vertical="center"/>
    </xf>
    <xf numFmtId="0" fontId="1" fillId="0" borderId="0" xfId="2" applyAlignment="1">
      <alignment vertical="center" wrapText="1"/>
    </xf>
    <xf numFmtId="176" fontId="14" fillId="0" borderId="0" xfId="2" applyNumberFormat="1" applyFont="1">
      <alignment vertical="center"/>
    </xf>
    <xf numFmtId="176" fontId="1" fillId="0" borderId="0" xfId="2" applyNumberFormat="1">
      <alignment vertical="center"/>
    </xf>
    <xf numFmtId="0" fontId="15" fillId="0" borderId="0" xfId="2" applyFont="1">
      <alignment vertical="center"/>
    </xf>
    <xf numFmtId="38" fontId="8" fillId="0" borderId="4" xfId="1" applyFont="1" applyFill="1" applyBorder="1" applyAlignment="1" applyProtection="1">
      <alignment horizontal="right" vertical="center" wrapText="1"/>
      <protection locked="0"/>
    </xf>
    <xf numFmtId="0" fontId="8" fillId="0" borderId="8" xfId="0" applyFont="1" applyBorder="1" applyAlignment="1" applyProtection="1">
      <alignment horizontal="center" vertical="center" wrapText="1"/>
      <protection locked="0"/>
    </xf>
    <xf numFmtId="176" fontId="12" fillId="0" borderId="9" xfId="2" applyNumberFormat="1" applyFont="1" applyBorder="1" applyProtection="1">
      <alignment vertical="center"/>
      <protection locked="0"/>
    </xf>
    <xf numFmtId="0" fontId="16" fillId="0" borderId="0" xfId="2" applyFont="1" applyProtection="1">
      <alignment vertical="center"/>
      <protection locked="0"/>
    </xf>
    <xf numFmtId="0" fontId="16" fillId="0" borderId="0" xfId="2" applyFont="1" applyAlignment="1" applyProtection="1">
      <alignment horizontal="right" vertical="center"/>
      <protection locked="0"/>
    </xf>
    <xf numFmtId="0" fontId="16" fillId="0" borderId="0" xfId="2" applyFont="1" applyAlignment="1" applyProtection="1">
      <alignment vertical="center" wrapText="1"/>
      <protection locked="0"/>
    </xf>
    <xf numFmtId="0" fontId="0" fillId="0" borderId="0" xfId="0" applyAlignment="1"/>
    <xf numFmtId="0" fontId="8" fillId="6" borderId="8" xfId="2" applyFont="1" applyFill="1" applyBorder="1" applyAlignment="1" applyProtection="1">
      <alignment horizontal="left" vertical="center"/>
      <protection locked="0"/>
    </xf>
    <xf numFmtId="0" fontId="0" fillId="7" borderId="0" xfId="0" applyFill="1">
      <alignment vertical="center"/>
    </xf>
    <xf numFmtId="0" fontId="0" fillId="6" borderId="0" xfId="0" applyFill="1">
      <alignment vertical="center"/>
    </xf>
    <xf numFmtId="0" fontId="0" fillId="7" borderId="0" xfId="2" applyFont="1" applyFill="1" applyAlignment="1">
      <alignment horizontal="center" vertical="center" wrapText="1"/>
    </xf>
    <xf numFmtId="0" fontId="0" fillId="6" borderId="0" xfId="2" applyFont="1" applyFill="1" applyAlignment="1">
      <alignment horizontal="center" vertical="center" wrapText="1"/>
    </xf>
    <xf numFmtId="0" fontId="1" fillId="0" borderId="8" xfId="2" applyBorder="1" applyAlignment="1">
      <alignment vertical="center" wrapText="1"/>
    </xf>
    <xf numFmtId="0" fontId="1" fillId="0" borderId="6" xfId="2" applyBorder="1" applyAlignment="1">
      <alignment vertical="center" wrapText="1"/>
    </xf>
    <xf numFmtId="0" fontId="1" fillId="7" borderId="6" xfId="2" applyFill="1" applyBorder="1" applyAlignment="1">
      <alignment vertical="center" wrapText="1"/>
    </xf>
    <xf numFmtId="0" fontId="0" fillId="4" borderId="0" xfId="0" applyFill="1">
      <alignment vertical="center"/>
    </xf>
    <xf numFmtId="38" fontId="0" fillId="6" borderId="0" xfId="1" applyFont="1" applyFill="1">
      <alignment vertical="center"/>
    </xf>
    <xf numFmtId="0" fontId="8" fillId="5" borderId="8" xfId="2" applyFont="1" applyFill="1" applyBorder="1" applyAlignment="1" applyProtection="1">
      <alignment horizontal="left" vertical="center"/>
      <protection locked="0"/>
    </xf>
    <xf numFmtId="0" fontId="0" fillId="5" borderId="0" xfId="2" applyFont="1" applyFill="1" applyAlignment="1">
      <alignment horizontal="center" vertical="center" wrapText="1"/>
    </xf>
    <xf numFmtId="38" fontId="0" fillId="5" borderId="0" xfId="1" applyFont="1" applyFill="1">
      <alignment vertical="center"/>
    </xf>
    <xf numFmtId="38" fontId="8" fillId="3" borderId="4" xfId="1" applyFont="1" applyFill="1" applyBorder="1" applyAlignment="1" applyProtection="1">
      <alignment horizontal="right" vertical="center" wrapText="1"/>
      <protection locked="0"/>
    </xf>
    <xf numFmtId="176" fontId="8" fillId="0" borderId="0" xfId="2" applyNumberFormat="1" applyFont="1" applyAlignment="1" applyProtection="1">
      <alignment vertical="center" wrapText="1"/>
      <protection locked="0"/>
    </xf>
    <xf numFmtId="38" fontId="0" fillId="0" borderId="0" xfId="1" applyFont="1" applyFill="1">
      <alignment vertical="center"/>
    </xf>
    <xf numFmtId="38" fontId="1" fillId="0" borderId="8" xfId="1" applyFill="1" applyBorder="1" applyAlignment="1">
      <alignment vertical="center" wrapText="1"/>
    </xf>
    <xf numFmtId="38" fontId="0" fillId="6" borderId="0" xfId="1" applyFont="1" applyFill="1" applyBorder="1" applyAlignment="1">
      <alignment horizontal="center" vertical="center" wrapText="1"/>
    </xf>
    <xf numFmtId="38" fontId="0" fillId="7" borderId="0" xfId="1" applyFont="1" applyFill="1">
      <alignment vertical="center"/>
    </xf>
    <xf numFmtId="0" fontId="0" fillId="8" borderId="0" xfId="0" applyFill="1">
      <alignment vertical="center"/>
    </xf>
    <xf numFmtId="0" fontId="0" fillId="9" borderId="0" xfId="0" applyFill="1" applyAlignment="1">
      <alignment horizontal="center"/>
    </xf>
    <xf numFmtId="0" fontId="0" fillId="9" borderId="0" xfId="0" applyFill="1">
      <alignment vertical="center"/>
    </xf>
    <xf numFmtId="38" fontId="0" fillId="9" borderId="0" xfId="1" applyFont="1" applyFill="1">
      <alignment vertical="center"/>
    </xf>
    <xf numFmtId="0" fontId="0" fillId="10" borderId="0" xfId="0" applyFill="1">
      <alignment vertical="center"/>
    </xf>
    <xf numFmtId="38" fontId="0" fillId="10" borderId="0" xfId="1" applyFont="1" applyFill="1">
      <alignment vertical="center"/>
    </xf>
    <xf numFmtId="38" fontId="8" fillId="0" borderId="0" xfId="1" applyFont="1" applyFill="1" applyBorder="1" applyAlignment="1" applyProtection="1">
      <alignment vertical="center"/>
      <protection locked="0"/>
    </xf>
    <xf numFmtId="38" fontId="3" fillId="0" borderId="0" xfId="1" applyFont="1">
      <alignment vertical="center"/>
    </xf>
    <xf numFmtId="38" fontId="0" fillId="0" borderId="0" xfId="1" applyFont="1">
      <alignment vertical="center"/>
    </xf>
    <xf numFmtId="0" fontId="0" fillId="0" borderId="8" xfId="2" applyFont="1" applyBorder="1" applyAlignment="1">
      <alignment vertical="center" wrapText="1"/>
    </xf>
    <xf numFmtId="38" fontId="0" fillId="0" borderId="8" xfId="1" applyFont="1" applyFill="1" applyBorder="1" applyAlignment="1">
      <alignment vertical="center" wrapText="1"/>
    </xf>
    <xf numFmtId="0" fontId="7" fillId="0" borderId="1" xfId="2" applyFont="1" applyBorder="1" applyProtection="1">
      <alignment vertical="center"/>
      <protection locked="0"/>
    </xf>
    <xf numFmtId="0" fontId="12"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7" fillId="0" borderId="0" xfId="0" applyFont="1">
      <alignment vertical="center"/>
    </xf>
    <xf numFmtId="0" fontId="22" fillId="0" borderId="0" xfId="0" applyFont="1" applyAlignment="1">
      <alignment horizontal="center" vertical="center"/>
    </xf>
    <xf numFmtId="0" fontId="22" fillId="0" borderId="0" xfId="0" applyFont="1">
      <alignment vertical="center"/>
    </xf>
    <xf numFmtId="0" fontId="24" fillId="0" borderId="0" xfId="0" applyFont="1">
      <alignment vertical="center"/>
    </xf>
    <xf numFmtId="0" fontId="8" fillId="3" borderId="8" xfId="0" applyFont="1" applyFill="1" applyBorder="1" applyAlignment="1" applyProtection="1">
      <alignment horizontal="center" vertical="center" wrapText="1"/>
      <protection locked="0"/>
    </xf>
    <xf numFmtId="0" fontId="8" fillId="3" borderId="4" xfId="2" applyFont="1" applyFill="1" applyBorder="1" applyAlignment="1" applyProtection="1">
      <alignment horizontal="center" vertical="center"/>
      <protection locked="0"/>
    </xf>
    <xf numFmtId="0" fontId="0" fillId="3" borderId="0" xfId="0" applyFill="1">
      <alignment vertical="center"/>
    </xf>
    <xf numFmtId="0" fontId="0" fillId="3" borderId="0" xfId="2" applyFont="1" applyFill="1">
      <alignment vertical="center"/>
    </xf>
    <xf numFmtId="0" fontId="0" fillId="0" borderId="0" xfId="2" applyFont="1">
      <alignment vertical="center"/>
    </xf>
    <xf numFmtId="176" fontId="16" fillId="0" borderId="0" xfId="2" applyNumberFormat="1" applyFont="1" applyProtection="1">
      <alignment vertical="center"/>
      <protection locked="0"/>
    </xf>
    <xf numFmtId="176" fontId="16" fillId="0" borderId="15" xfId="2" applyNumberFormat="1" applyFont="1" applyBorder="1" applyProtection="1">
      <alignment vertical="center"/>
      <protection locked="0"/>
    </xf>
    <xf numFmtId="177" fontId="16" fillId="0" borderId="15" xfId="2" applyNumberFormat="1" applyFont="1" applyBorder="1" applyProtection="1">
      <alignment vertical="center"/>
      <protection locked="0"/>
    </xf>
    <xf numFmtId="0" fontId="22" fillId="0" borderId="16" xfId="0" applyFont="1" applyBorder="1" applyAlignment="1">
      <alignment horizontal="left" vertical="center"/>
    </xf>
    <xf numFmtId="0" fontId="25" fillId="0" borderId="0" xfId="0" applyFont="1" applyAlignment="1">
      <alignment horizontal="center" vertical="center" textRotation="255" wrapText="1"/>
    </xf>
    <xf numFmtId="0" fontId="29" fillId="0" borderId="32" xfId="0" applyFont="1" applyBorder="1" applyAlignment="1">
      <alignment vertical="top" wrapText="1"/>
    </xf>
    <xf numFmtId="0" fontId="29" fillId="0" borderId="0" xfId="0" applyFont="1" applyAlignment="1">
      <alignment horizontal="left" vertical="top" wrapText="1"/>
    </xf>
    <xf numFmtId="0" fontId="28" fillId="0" borderId="0" xfId="0" applyFont="1" applyAlignment="1">
      <alignment vertical="center" wrapText="1"/>
    </xf>
    <xf numFmtId="0" fontId="0" fillId="5" borderId="11" xfId="0" applyFill="1" applyBorder="1">
      <alignment vertical="center"/>
    </xf>
    <xf numFmtId="0" fontId="1" fillId="7" borderId="8" xfId="2" applyFill="1" applyBorder="1" applyAlignment="1">
      <alignment vertical="center" wrapText="1"/>
    </xf>
    <xf numFmtId="38" fontId="13" fillId="0" borderId="0" xfId="1" applyFont="1">
      <alignment vertical="center"/>
    </xf>
    <xf numFmtId="0" fontId="13" fillId="0" borderId="0" xfId="0" applyFont="1">
      <alignment vertical="center"/>
    </xf>
    <xf numFmtId="0" fontId="30" fillId="0" borderId="0" xfId="0" applyFont="1">
      <alignment vertical="center"/>
    </xf>
    <xf numFmtId="0" fontId="28" fillId="12" borderId="24" xfId="0" applyFont="1" applyFill="1" applyBorder="1" applyAlignment="1">
      <alignment horizontal="center" vertical="center" wrapText="1"/>
    </xf>
    <xf numFmtId="0" fontId="28" fillId="12" borderId="33" xfId="0" applyFont="1" applyFill="1" applyBorder="1" applyAlignment="1">
      <alignment horizontal="left" vertical="center" wrapText="1"/>
    </xf>
    <xf numFmtId="0" fontId="28" fillId="0" borderId="47" xfId="0" applyFont="1" applyBorder="1" applyAlignment="1">
      <alignment horizontal="right" vertical="center" wrapText="1"/>
    </xf>
    <xf numFmtId="0" fontId="28" fillId="0" borderId="8" xfId="0" applyFont="1" applyBorder="1" applyAlignment="1">
      <alignment horizontal="center" vertical="center" wrapText="1"/>
    </xf>
    <xf numFmtId="0" fontId="28" fillId="0" borderId="37" xfId="0" applyFont="1" applyBorder="1" applyAlignment="1">
      <alignment horizontal="center" vertical="center" wrapText="1"/>
    </xf>
    <xf numFmtId="0" fontId="28" fillId="12" borderId="3" xfId="0" applyFont="1" applyFill="1" applyBorder="1" applyAlignment="1">
      <alignment horizontal="left" vertical="center" wrapText="1"/>
    </xf>
    <xf numFmtId="38" fontId="28" fillId="0" borderId="8" xfId="1" applyFont="1" applyFill="1" applyBorder="1" applyAlignment="1" applyProtection="1">
      <alignment horizontal="right" vertical="center" wrapText="1"/>
      <protection locked="0"/>
    </xf>
    <xf numFmtId="0" fontId="28" fillId="12" borderId="13" xfId="0" applyFont="1" applyFill="1" applyBorder="1" applyAlignment="1">
      <alignment vertical="center" wrapText="1"/>
    </xf>
    <xf numFmtId="38" fontId="28" fillId="0" borderId="5" xfId="1" applyFont="1" applyFill="1" applyBorder="1" applyAlignment="1" applyProtection="1">
      <alignment horizontal="right" vertical="center" wrapText="1"/>
      <protection locked="0"/>
    </xf>
    <xf numFmtId="38" fontId="28" fillId="0" borderId="7" xfId="1" applyFont="1" applyFill="1" applyBorder="1" applyAlignment="1" applyProtection="1">
      <alignment horizontal="right" vertical="center" wrapText="1"/>
      <protection locked="0"/>
    </xf>
    <xf numFmtId="38" fontId="28" fillId="0" borderId="45" xfId="1" applyFont="1" applyFill="1" applyBorder="1" applyAlignment="1" applyProtection="1">
      <alignment horizontal="right" vertical="center" wrapText="1"/>
      <protection locked="0"/>
    </xf>
    <xf numFmtId="0" fontId="28" fillId="12" borderId="52" xfId="0" applyFont="1" applyFill="1" applyBorder="1" applyAlignment="1">
      <alignment horizontal="left" vertical="center" wrapText="1"/>
    </xf>
    <xf numFmtId="0" fontId="28" fillId="12" borderId="52" xfId="0" applyFont="1" applyFill="1" applyBorder="1" applyAlignment="1">
      <alignment horizontal="center" vertical="center" wrapText="1"/>
    </xf>
    <xf numFmtId="0" fontId="28" fillId="0" borderId="53" xfId="0" applyFont="1" applyBorder="1" applyAlignment="1">
      <alignment horizontal="right" vertical="center" wrapText="1"/>
    </xf>
    <xf numFmtId="38" fontId="28" fillId="0" borderId="36" xfId="1" applyFont="1" applyFill="1" applyBorder="1" applyAlignment="1" applyProtection="1">
      <alignment vertical="center" wrapText="1"/>
      <protection locked="0"/>
    </xf>
    <xf numFmtId="38" fontId="28" fillId="0" borderId="8" xfId="1" applyFont="1" applyFill="1" applyBorder="1" applyAlignment="1" applyProtection="1">
      <alignment vertical="center" wrapText="1"/>
      <protection locked="0"/>
    </xf>
    <xf numFmtId="38" fontId="28" fillId="0" borderId="45" xfId="1" applyFont="1" applyFill="1" applyBorder="1" applyAlignment="1" applyProtection="1">
      <alignment vertical="center" wrapText="1"/>
      <protection locked="0"/>
    </xf>
    <xf numFmtId="0" fontId="28" fillId="12" borderId="55" xfId="0" applyFont="1" applyFill="1" applyBorder="1" applyAlignment="1">
      <alignment horizontal="center" vertical="center" wrapText="1"/>
    </xf>
    <xf numFmtId="0" fontId="28" fillId="0" borderId="58" xfId="0" applyFont="1" applyBorder="1">
      <alignment vertical="center"/>
    </xf>
    <xf numFmtId="0" fontId="28" fillId="0" borderId="53" xfId="0" applyFont="1" applyBorder="1">
      <alignment vertical="center"/>
    </xf>
    <xf numFmtId="38" fontId="28" fillId="0" borderId="8" xfId="1" applyFont="1" applyFill="1" applyBorder="1" applyAlignment="1" applyProtection="1">
      <alignment horizontal="right" vertical="center" wrapText="1"/>
    </xf>
    <xf numFmtId="38" fontId="28" fillId="0" borderId="5" xfId="1" applyFont="1" applyFill="1" applyBorder="1" applyAlignment="1" applyProtection="1">
      <alignment vertical="center" wrapText="1"/>
      <protection locked="0"/>
    </xf>
    <xf numFmtId="38" fontId="28" fillId="0" borderId="5" xfId="1" applyFont="1" applyFill="1" applyBorder="1" applyAlignment="1" applyProtection="1">
      <alignment horizontal="right" vertical="center" wrapText="1"/>
    </xf>
    <xf numFmtId="38" fontId="28" fillId="0" borderId="7" xfId="1" applyFont="1" applyFill="1" applyBorder="1" applyAlignment="1" applyProtection="1">
      <alignment horizontal="right" vertical="center" wrapText="1"/>
    </xf>
    <xf numFmtId="38" fontId="28" fillId="0" borderId="7" xfId="1" applyFont="1" applyFill="1" applyBorder="1" applyAlignment="1" applyProtection="1">
      <alignment vertical="center" wrapText="1"/>
      <protection locked="0"/>
    </xf>
    <xf numFmtId="38" fontId="28" fillId="0" borderId="45" xfId="1" applyFont="1" applyFill="1" applyBorder="1" applyAlignment="1" applyProtection="1">
      <alignment horizontal="right" vertical="center" wrapText="1"/>
    </xf>
    <xf numFmtId="0" fontId="28" fillId="0" borderId="10" xfId="0" applyFont="1" applyBorder="1" applyAlignment="1">
      <alignment horizontal="center" vertical="center" wrapText="1"/>
    </xf>
    <xf numFmtId="0" fontId="28" fillId="0" borderId="59" xfId="0" applyFont="1" applyBorder="1">
      <alignment vertical="center"/>
    </xf>
    <xf numFmtId="38" fontId="27" fillId="0" borderId="0" xfId="1" applyFont="1" applyFill="1" applyBorder="1" applyAlignment="1" applyProtection="1">
      <alignment vertical="center"/>
    </xf>
    <xf numFmtId="38" fontId="28" fillId="0" borderId="4" xfId="1" applyFont="1" applyFill="1" applyBorder="1" applyAlignment="1" applyProtection="1">
      <alignment horizontal="right" vertical="center" wrapText="1"/>
      <protection locked="0"/>
    </xf>
    <xf numFmtId="0" fontId="28" fillId="12" borderId="40" xfId="0" applyFont="1" applyFill="1" applyBorder="1" applyAlignment="1">
      <alignment vertical="center" wrapText="1"/>
    </xf>
    <xf numFmtId="0" fontId="27" fillId="0" borderId="0" xfId="0" applyFont="1" applyAlignment="1">
      <alignment vertical="center" wrapText="1"/>
    </xf>
    <xf numFmtId="0" fontId="30" fillId="0" borderId="61" xfId="0" applyFont="1" applyBorder="1">
      <alignment vertical="center"/>
    </xf>
    <xf numFmtId="0" fontId="27" fillId="0" borderId="0" xfId="0" applyFont="1">
      <alignment vertical="center"/>
    </xf>
    <xf numFmtId="0" fontId="28" fillId="0" borderId="62" xfId="0" applyFont="1" applyBorder="1">
      <alignment vertical="center"/>
    </xf>
    <xf numFmtId="0" fontId="27" fillId="0" borderId="61" xfId="0" applyFont="1" applyBorder="1">
      <alignment vertical="center"/>
    </xf>
    <xf numFmtId="0" fontId="32" fillId="0" borderId="0" xfId="0" applyFont="1" applyAlignment="1">
      <alignment vertical="center" wrapText="1"/>
    </xf>
    <xf numFmtId="0" fontId="32" fillId="0" borderId="61" xfId="0" applyFont="1" applyBorder="1" applyAlignment="1">
      <alignment vertical="center" wrapText="1"/>
    </xf>
    <xf numFmtId="38" fontId="28" fillId="0" borderId="14" xfId="1" applyFont="1" applyFill="1" applyBorder="1" applyAlignment="1" applyProtection="1">
      <alignment horizontal="right" vertical="center" wrapText="1"/>
      <protection locked="0"/>
    </xf>
    <xf numFmtId="0" fontId="28" fillId="12" borderId="26" xfId="0" applyFont="1" applyFill="1" applyBorder="1" applyAlignment="1">
      <alignment vertical="center" wrapText="1"/>
    </xf>
    <xf numFmtId="0" fontId="28" fillId="0" borderId="58" xfId="0" applyFont="1" applyBorder="1" applyAlignment="1">
      <alignment horizontal="right" vertical="center" wrapText="1"/>
    </xf>
    <xf numFmtId="0" fontId="28" fillId="0" borderId="54" xfId="0" applyFont="1" applyBorder="1" applyAlignment="1">
      <alignment horizontal="right" vertical="center" wrapText="1"/>
    </xf>
    <xf numFmtId="38" fontId="28" fillId="0" borderId="31" xfId="1" applyFont="1" applyFill="1" applyBorder="1" applyAlignment="1" applyProtection="1">
      <alignment horizontal="right" vertical="center" wrapText="1"/>
      <protection locked="0"/>
    </xf>
    <xf numFmtId="0" fontId="27" fillId="13" borderId="0" xfId="0" applyFont="1" applyFill="1" applyAlignment="1">
      <alignment vertical="center" wrapText="1" shrinkToFit="1"/>
    </xf>
    <xf numFmtId="38" fontId="27" fillId="0" borderId="61" xfId="1" applyFont="1" applyFill="1" applyBorder="1" applyAlignment="1" applyProtection="1">
      <alignment vertical="center"/>
    </xf>
    <xf numFmtId="0" fontId="27" fillId="0" borderId="42" xfId="0" applyFont="1" applyBorder="1">
      <alignment vertical="center"/>
    </xf>
    <xf numFmtId="0" fontId="27" fillId="0" borderId="61" xfId="0" applyFont="1" applyBorder="1" applyAlignment="1">
      <alignment vertical="center" wrapText="1" shrinkToFit="1"/>
    </xf>
    <xf numFmtId="0" fontId="27" fillId="0" borderId="61" xfId="0" applyFont="1" applyBorder="1" applyAlignment="1">
      <alignment vertical="center" wrapText="1"/>
    </xf>
    <xf numFmtId="0" fontId="19" fillId="0" borderId="0" xfId="0" applyFont="1" applyAlignment="1">
      <alignment horizontal="left" vertical="top" wrapText="1"/>
    </xf>
    <xf numFmtId="0" fontId="23" fillId="0" borderId="0" xfId="0" applyFont="1" applyAlignment="1">
      <alignment horizontal="right" vertical="top"/>
    </xf>
    <xf numFmtId="0" fontId="22" fillId="0" borderId="0" xfId="0" applyFont="1" applyAlignment="1">
      <alignment horizontal="center" vertical="center"/>
    </xf>
    <xf numFmtId="0" fontId="12" fillId="0" borderId="0" xfId="0" applyFont="1" applyAlignment="1">
      <alignment horizontal="left" vertical="top" wrapText="1"/>
    </xf>
    <xf numFmtId="0" fontId="19" fillId="0" borderId="0" xfId="0" applyFont="1" applyAlignment="1">
      <alignment horizontal="left" vertical="center" wrapText="1"/>
    </xf>
    <xf numFmtId="0" fontId="33" fillId="0" borderId="0" xfId="0" applyFont="1" applyAlignment="1">
      <alignment horizontal="left" vertical="center" wrapText="1"/>
    </xf>
    <xf numFmtId="0" fontId="28" fillId="12" borderId="52" xfId="0" applyFont="1" applyFill="1" applyBorder="1" applyAlignment="1">
      <alignment horizontal="center" vertical="center" wrapText="1"/>
    </xf>
    <xf numFmtId="0" fontId="28" fillId="12" borderId="55" xfId="0" applyFont="1" applyFill="1" applyBorder="1" applyAlignment="1">
      <alignment horizontal="center" vertical="center" wrapText="1"/>
    </xf>
    <xf numFmtId="0" fontId="27" fillId="0" borderId="46" xfId="0" applyFont="1" applyBorder="1" applyAlignment="1">
      <alignment horizontal="center" vertical="center"/>
    </xf>
    <xf numFmtId="0" fontId="27" fillId="0" borderId="54" xfId="0" applyFont="1" applyBorder="1" applyAlignment="1">
      <alignment horizontal="center" vertical="center"/>
    </xf>
    <xf numFmtId="0" fontId="27" fillId="13" borderId="19" xfId="0" applyFont="1" applyFill="1" applyBorder="1" applyAlignment="1">
      <alignment horizontal="center" vertical="center" wrapText="1"/>
    </xf>
    <xf numFmtId="0" fontId="27" fillId="13" borderId="18" xfId="0" applyFont="1" applyFill="1" applyBorder="1" applyAlignment="1">
      <alignment horizontal="center" vertical="center" wrapText="1"/>
    </xf>
    <xf numFmtId="0" fontId="27" fillId="13" borderId="31" xfId="0" applyFont="1" applyFill="1" applyBorder="1" applyAlignment="1">
      <alignment horizontal="center" vertical="center" wrapText="1"/>
    </xf>
    <xf numFmtId="0" fontId="32" fillId="13" borderId="34" xfId="0" applyFont="1" applyFill="1" applyBorder="1" applyAlignment="1">
      <alignment horizontal="center" vertical="center" wrapText="1"/>
    </xf>
    <xf numFmtId="0" fontId="32" fillId="13" borderId="35" xfId="0" applyFont="1" applyFill="1" applyBorder="1" applyAlignment="1">
      <alignment horizontal="center" vertical="center" wrapText="1"/>
    </xf>
    <xf numFmtId="0" fontId="32" fillId="13" borderId="65" xfId="0" applyFont="1" applyFill="1" applyBorder="1" applyAlignment="1">
      <alignment horizontal="center" vertical="center" wrapText="1"/>
    </xf>
    <xf numFmtId="0" fontId="27" fillId="13" borderId="19" xfId="0" applyFont="1" applyFill="1" applyBorder="1" applyAlignment="1">
      <alignment horizontal="center" vertical="center" wrapText="1" shrinkToFit="1"/>
    </xf>
    <xf numFmtId="0" fontId="27" fillId="13" borderId="18" xfId="0" applyFont="1" applyFill="1" applyBorder="1" applyAlignment="1">
      <alignment horizontal="center" vertical="center" wrapText="1" shrinkToFit="1"/>
    </xf>
    <xf numFmtId="0" fontId="28" fillId="12" borderId="18" xfId="0" applyFont="1" applyFill="1" applyBorder="1" applyAlignment="1">
      <alignment horizontal="left" vertical="center" wrapText="1"/>
    </xf>
    <xf numFmtId="0" fontId="28" fillId="12" borderId="20" xfId="0" applyFont="1" applyFill="1" applyBorder="1" applyAlignment="1">
      <alignment horizontal="left" vertical="center" wrapText="1"/>
    </xf>
    <xf numFmtId="0" fontId="28" fillId="0" borderId="25" xfId="0" applyFont="1" applyBorder="1" applyAlignment="1">
      <alignment horizontal="center" vertical="center"/>
    </xf>
    <xf numFmtId="0" fontId="28" fillId="0" borderId="31" xfId="0" applyFont="1" applyBorder="1" applyAlignment="1">
      <alignment horizontal="center" vertical="center"/>
    </xf>
    <xf numFmtId="0" fontId="28" fillId="0" borderId="2" xfId="0" applyFont="1" applyBorder="1" applyAlignment="1">
      <alignment horizontal="center" vertical="center"/>
    </xf>
    <xf numFmtId="0" fontId="28" fillId="0" borderId="4" xfId="0" applyFont="1" applyBorder="1" applyAlignment="1">
      <alignment horizontal="center" vertical="center"/>
    </xf>
    <xf numFmtId="0" fontId="28" fillId="0" borderId="51" xfId="0" applyFont="1" applyBorder="1" applyAlignment="1">
      <alignment horizontal="center" vertical="center"/>
    </xf>
    <xf numFmtId="0" fontId="28" fillId="0" borderId="57" xfId="0" applyFont="1" applyBorder="1" applyAlignment="1">
      <alignment horizontal="center" vertical="center"/>
    </xf>
    <xf numFmtId="0" fontId="28" fillId="12" borderId="13" xfId="0" applyFont="1" applyFill="1" applyBorder="1" applyAlignment="1">
      <alignment horizontal="left" vertical="center" wrapText="1"/>
    </xf>
    <xf numFmtId="0" fontId="28" fillId="12" borderId="40" xfId="0" applyFont="1" applyFill="1" applyBorder="1" applyAlignment="1">
      <alignment horizontal="left" vertical="center" wrapText="1"/>
    </xf>
    <xf numFmtId="0" fontId="28" fillId="12" borderId="3" xfId="0" applyFont="1" applyFill="1" applyBorder="1" applyAlignment="1">
      <alignment horizontal="left" vertical="center" wrapText="1"/>
    </xf>
    <xf numFmtId="0" fontId="28" fillId="12" borderId="26" xfId="0" applyFont="1" applyFill="1" applyBorder="1" applyAlignment="1">
      <alignment horizontal="left" vertical="center" wrapText="1"/>
    </xf>
    <xf numFmtId="0" fontId="28" fillId="12" borderId="56" xfId="0" applyFont="1" applyFill="1" applyBorder="1" applyAlignment="1">
      <alignment horizontal="left" vertical="center" wrapText="1"/>
    </xf>
    <xf numFmtId="0" fontId="28" fillId="12" borderId="50" xfId="0" applyFont="1" applyFill="1" applyBorder="1" applyAlignment="1">
      <alignment horizontal="left" vertical="center" wrapText="1"/>
    </xf>
    <xf numFmtId="0" fontId="28" fillId="12" borderId="49" xfId="0" applyFont="1" applyFill="1" applyBorder="1" applyAlignment="1">
      <alignment horizontal="left" vertical="center" wrapText="1"/>
    </xf>
    <xf numFmtId="0" fontId="28" fillId="0" borderId="45" xfId="0" applyFont="1" applyBorder="1" applyAlignment="1">
      <alignment horizontal="center" vertical="center" wrapText="1"/>
    </xf>
    <xf numFmtId="0" fontId="28" fillId="0" borderId="45" xfId="0" applyFont="1" applyBorder="1" applyAlignment="1">
      <alignment horizontal="center" vertical="center"/>
    </xf>
    <xf numFmtId="0" fontId="26" fillId="0" borderId="51" xfId="0" applyFont="1" applyBorder="1" applyAlignment="1">
      <alignment horizontal="center" vertical="center"/>
    </xf>
    <xf numFmtId="0" fontId="26" fillId="0" borderId="57" xfId="0" applyFont="1" applyBorder="1" applyAlignment="1">
      <alignment horizontal="center" vertical="center"/>
    </xf>
    <xf numFmtId="0" fontId="27" fillId="0" borderId="60" xfId="0" applyFont="1" applyBorder="1" applyAlignment="1">
      <alignment horizontal="center" vertical="center"/>
    </xf>
    <xf numFmtId="0" fontId="27" fillId="0" borderId="47" xfId="0" applyFont="1" applyBorder="1" applyAlignment="1">
      <alignment horizontal="center" vertical="center"/>
    </xf>
    <xf numFmtId="0" fontId="26" fillId="12" borderId="32"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26" fillId="12" borderId="33" xfId="0" applyFont="1" applyFill="1" applyBorder="1" applyAlignment="1">
      <alignment horizontal="center" vertical="center" wrapText="1"/>
    </xf>
    <xf numFmtId="0" fontId="26" fillId="12" borderId="29" xfId="0" applyFont="1" applyFill="1" applyBorder="1" applyAlignment="1">
      <alignment horizontal="center" vertical="center" wrapText="1"/>
    </xf>
    <xf numFmtId="0" fontId="28" fillId="0" borderId="23"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8" xfId="0" applyFont="1" applyBorder="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8" fillId="0" borderId="8" xfId="0" applyFont="1" applyBorder="1" applyAlignment="1">
      <alignment horizontal="center" vertical="center" wrapText="1"/>
    </xf>
    <xf numFmtId="0" fontId="28" fillId="12" borderId="27" xfId="0" applyFont="1" applyFill="1" applyBorder="1" applyAlignment="1">
      <alignment vertical="center" wrapText="1"/>
    </xf>
    <xf numFmtId="0" fontId="28" fillId="12" borderId="26" xfId="0" applyFont="1" applyFill="1" applyBorder="1" applyAlignment="1">
      <alignment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31" fillId="12" borderId="9" xfId="0" applyFont="1" applyFill="1" applyBorder="1" applyAlignment="1">
      <alignment vertical="center" wrapText="1"/>
    </xf>
    <xf numFmtId="0" fontId="31" fillId="12" borderId="48" xfId="0" applyFont="1" applyFill="1" applyBorder="1" applyAlignment="1">
      <alignment vertical="center" wrapText="1"/>
    </xf>
    <xf numFmtId="0" fontId="28" fillId="0" borderId="10" xfId="0" applyFont="1" applyBorder="1" applyAlignment="1">
      <alignment horizontal="center" vertical="center"/>
    </xf>
    <xf numFmtId="0" fontId="28" fillId="0" borderId="12" xfId="0" applyFont="1" applyBorder="1" applyAlignment="1">
      <alignment horizontal="center" vertical="center"/>
    </xf>
    <xf numFmtId="0" fontId="28" fillId="12" borderId="3" xfId="0" applyFont="1" applyFill="1" applyBorder="1" applyAlignment="1">
      <alignment horizontal="left" vertical="center" shrinkToFit="1"/>
    </xf>
    <xf numFmtId="0" fontId="28" fillId="12" borderId="26" xfId="0" applyFont="1" applyFill="1" applyBorder="1" applyAlignment="1">
      <alignment horizontal="left" vertical="center" shrinkToFit="1"/>
    </xf>
    <xf numFmtId="0" fontId="28" fillId="0" borderId="36" xfId="0" applyFont="1" applyBorder="1" applyAlignment="1">
      <alignment horizontal="center" vertical="center"/>
    </xf>
    <xf numFmtId="0" fontId="26" fillId="0" borderId="25" xfId="0" applyFont="1" applyBorder="1" applyAlignment="1">
      <alignment horizontal="center" vertical="center"/>
    </xf>
    <xf numFmtId="0" fontId="26" fillId="0" borderId="31" xfId="0" applyFont="1" applyBorder="1" applyAlignment="1">
      <alignment horizontal="center" vertical="center"/>
    </xf>
    <xf numFmtId="0" fontId="28" fillId="0" borderId="46" xfId="0" applyFont="1" applyBorder="1" applyAlignment="1">
      <alignment horizontal="center" vertical="center" wrapText="1"/>
    </xf>
    <xf numFmtId="0" fontId="28" fillId="0" borderId="54" xfId="0" applyFont="1" applyBorder="1" applyAlignment="1">
      <alignment horizontal="center" vertical="center" wrapText="1"/>
    </xf>
    <xf numFmtId="0" fontId="28" fillId="12" borderId="10" xfId="0" applyFont="1" applyFill="1" applyBorder="1" applyAlignment="1">
      <alignment horizontal="center" vertical="center"/>
    </xf>
    <xf numFmtId="0" fontId="28" fillId="12" borderId="12" xfId="0" applyFont="1" applyFill="1" applyBorder="1" applyAlignment="1">
      <alignment horizontal="center" vertical="center"/>
    </xf>
    <xf numFmtId="0" fontId="26" fillId="12" borderId="18" xfId="0" applyFont="1" applyFill="1" applyBorder="1" applyAlignment="1">
      <alignment horizontal="center" vertical="center" wrapText="1"/>
    </xf>
    <xf numFmtId="0" fontId="26" fillId="12" borderId="20" xfId="0" applyFont="1" applyFill="1" applyBorder="1" applyAlignment="1">
      <alignment horizontal="center" vertical="center" wrapText="1"/>
    </xf>
    <xf numFmtId="0" fontId="26" fillId="12" borderId="22" xfId="0" applyFont="1" applyFill="1" applyBorder="1" applyAlignment="1">
      <alignment horizontal="center" vertical="center" wrapText="1"/>
    </xf>
    <xf numFmtId="0" fontId="26" fillId="12" borderId="24" xfId="0" applyFont="1" applyFill="1" applyBorder="1" applyAlignment="1">
      <alignment horizontal="center" vertical="center" wrapText="1"/>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28" fillId="12" borderId="13" xfId="0" applyFont="1" applyFill="1" applyBorder="1" applyAlignment="1">
      <alignment vertical="center" wrapText="1"/>
    </xf>
    <xf numFmtId="0" fontId="28" fillId="12" borderId="40" xfId="0" applyFont="1" applyFill="1" applyBorder="1" applyAlignment="1">
      <alignment vertical="center" wrapText="1"/>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8" fillId="12" borderId="18" xfId="0" applyFont="1" applyFill="1" applyBorder="1" applyAlignment="1">
      <alignment horizontal="center" vertical="center" wrapText="1"/>
    </xf>
    <xf numFmtId="0" fontId="28" fillId="12" borderId="20" xfId="0" applyFont="1" applyFill="1" applyBorder="1" applyAlignment="1">
      <alignment horizontal="center" vertical="center" wrapText="1"/>
    </xf>
    <xf numFmtId="0" fontId="28" fillId="12" borderId="0" xfId="0" applyFont="1" applyFill="1" applyAlignment="1">
      <alignment horizontal="center" vertical="center" wrapText="1"/>
    </xf>
    <xf numFmtId="0" fontId="28" fillId="12" borderId="17" xfId="0" applyFont="1" applyFill="1" applyBorder="1" applyAlignment="1">
      <alignment horizontal="center" vertical="center" wrapText="1"/>
    </xf>
    <xf numFmtId="0" fontId="28" fillId="12" borderId="22" xfId="0" applyFont="1" applyFill="1" applyBorder="1" applyAlignment="1">
      <alignment horizontal="center" vertical="center" wrapText="1"/>
    </xf>
    <xf numFmtId="0" fontId="28" fillId="12" borderId="24" xfId="0" applyFont="1" applyFill="1" applyBorder="1" applyAlignment="1">
      <alignment horizontal="center" vertical="center" wrapText="1"/>
    </xf>
    <xf numFmtId="0" fontId="28" fillId="0" borderId="39"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44" xfId="0" applyFont="1" applyBorder="1" applyAlignment="1">
      <alignment horizontal="center" vertical="center" wrapText="1"/>
    </xf>
    <xf numFmtId="0" fontId="25" fillId="11" borderId="21" xfId="0" applyFont="1" applyFill="1" applyBorder="1" applyAlignment="1">
      <alignment horizontal="center" vertical="center" textRotation="255" wrapText="1"/>
    </xf>
    <xf numFmtId="0" fontId="7" fillId="0" borderId="1" xfId="0" applyFont="1" applyBorder="1" applyAlignment="1" applyProtection="1">
      <alignment horizontal="center" vertical="center"/>
      <protection locked="0"/>
    </xf>
    <xf numFmtId="0" fontId="16" fillId="0" borderId="0" xfId="2" applyFont="1" applyAlignment="1" applyProtection="1">
      <alignment horizontal="right" vertical="center"/>
      <protection locked="0"/>
    </xf>
    <xf numFmtId="0" fontId="16" fillId="0" borderId="0" xfId="2" applyFont="1" applyAlignment="1">
      <alignment horizontal="right"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8" fillId="0" borderId="5" xfId="2" applyFont="1" applyBorder="1" applyAlignment="1" applyProtection="1">
      <alignment horizontal="center" vertical="center" wrapText="1"/>
      <protection locked="0"/>
    </xf>
    <xf numFmtId="0" fontId="8" fillId="0" borderId="6" xfId="2" applyFont="1" applyBorder="1" applyAlignment="1" applyProtection="1">
      <alignment horizontal="center" vertical="center" wrapText="1"/>
      <protection locked="0"/>
    </xf>
    <xf numFmtId="0" fontId="8" fillId="0" borderId="7" xfId="2" applyFont="1" applyBorder="1" applyAlignment="1" applyProtection="1">
      <alignment horizontal="center" vertical="center" wrapText="1"/>
      <protection locked="0"/>
    </xf>
    <xf numFmtId="0" fontId="1" fillId="0" borderId="2" xfId="2" applyBorder="1" applyAlignment="1">
      <alignment horizontal="center" vertical="center" wrapText="1"/>
    </xf>
    <xf numFmtId="0" fontId="1" fillId="0" borderId="4" xfId="2" applyBorder="1" applyAlignment="1">
      <alignment horizontal="center" vertical="center" wrapText="1"/>
    </xf>
    <xf numFmtId="0" fontId="1" fillId="4" borderId="2" xfId="2" applyFill="1" applyBorder="1" applyAlignment="1">
      <alignment horizontal="center" vertical="center" wrapText="1"/>
    </xf>
    <xf numFmtId="0" fontId="1" fillId="4" borderId="4" xfId="2" applyFill="1" applyBorder="1" applyAlignment="1">
      <alignment horizontal="center" vertical="center" wrapText="1"/>
    </xf>
    <xf numFmtId="0" fontId="0" fillId="0" borderId="2" xfId="2" applyFont="1" applyBorder="1" applyAlignment="1">
      <alignment horizontal="center" vertical="center" wrapText="1"/>
    </xf>
    <xf numFmtId="0" fontId="0" fillId="0" borderId="4" xfId="2" applyFont="1" applyBorder="1" applyAlignment="1">
      <alignment horizontal="center" vertical="center" wrapText="1"/>
    </xf>
    <xf numFmtId="0" fontId="1" fillId="0" borderId="3" xfId="2" applyBorder="1" applyAlignment="1">
      <alignment horizontal="center" vertical="center" wrapText="1"/>
    </xf>
    <xf numFmtId="0" fontId="1" fillId="4" borderId="11" xfId="2" applyFill="1" applyBorder="1" applyAlignment="1">
      <alignment horizontal="center" vertical="center" wrapText="1"/>
    </xf>
    <xf numFmtId="0" fontId="1" fillId="4" borderId="14" xfId="2" applyFill="1" applyBorder="1" applyAlignment="1">
      <alignment horizontal="center" vertical="center" wrapText="1"/>
    </xf>
  </cellXfs>
  <cellStyles count="4">
    <cellStyle name="桁区切り" xfId="1" builtinId="6"/>
    <cellStyle name="標準" xfId="0" builtinId="0"/>
    <cellStyle name="標準 2" xfId="2" xr:uid="{00000000-0005-0000-0000-000002000000}"/>
    <cellStyle name="標準 3" xfId="3" xr:uid="{00000000-0005-0000-0000-00000300000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P14"/>
  <sheetViews>
    <sheetView view="pageBreakPreview" topLeftCell="A13" zoomScaleNormal="100" zoomScaleSheetLayoutView="100" workbookViewId="0">
      <selection activeCell="C3" sqref="C3:K3"/>
    </sheetView>
  </sheetViews>
  <sheetFormatPr defaultRowHeight="30" customHeight="1" x14ac:dyDescent="0.4"/>
  <cols>
    <col min="1" max="1" width="7.25" customWidth="1"/>
    <col min="2" max="2" width="1.25" customWidth="1"/>
    <col min="3" max="3" width="25.625" customWidth="1"/>
    <col min="4" max="10" width="11.5" customWidth="1"/>
    <col min="11" max="11" width="14" customWidth="1"/>
    <col min="12" max="16" width="6.625" customWidth="1"/>
    <col min="17" max="40" width="2.625" customWidth="1"/>
  </cols>
  <sheetData>
    <row r="1" spans="1:16" ht="36.75" customHeight="1" x14ac:dyDescent="0.4">
      <c r="A1" s="83"/>
      <c r="B1" s="83"/>
      <c r="C1" s="83"/>
      <c r="I1" s="151" t="s">
        <v>173</v>
      </c>
      <c r="J1" s="151"/>
      <c r="K1" s="151"/>
    </row>
    <row r="2" spans="1:16" ht="24" customHeight="1" x14ac:dyDescent="0.4">
      <c r="A2" s="152" t="s">
        <v>274</v>
      </c>
      <c r="B2" s="152"/>
      <c r="C2" s="152"/>
      <c r="D2" s="152"/>
      <c r="E2" s="152"/>
      <c r="F2" s="152"/>
      <c r="G2" s="152"/>
      <c r="H2" s="152"/>
      <c r="I2" s="152"/>
      <c r="J2" s="152"/>
      <c r="K2" s="152"/>
      <c r="L2" s="82"/>
      <c r="M2" s="82"/>
      <c r="N2" s="82"/>
      <c r="O2" s="82"/>
      <c r="P2" s="82"/>
    </row>
    <row r="3" spans="1:16" ht="93" customHeight="1" x14ac:dyDescent="0.4">
      <c r="A3" s="81"/>
      <c r="B3" s="81"/>
      <c r="C3" s="155" t="s">
        <v>368</v>
      </c>
      <c r="D3" s="155"/>
      <c r="E3" s="155"/>
      <c r="F3" s="155"/>
      <c r="G3" s="155"/>
      <c r="H3" s="155"/>
      <c r="I3" s="155"/>
      <c r="J3" s="155"/>
      <c r="K3" s="155"/>
      <c r="L3" s="82"/>
      <c r="M3" s="82"/>
      <c r="N3" s="82"/>
      <c r="O3" s="82"/>
      <c r="P3" s="82"/>
    </row>
    <row r="4" spans="1:16" ht="10.5" customHeight="1" x14ac:dyDescent="0.4">
      <c r="A4" s="81"/>
      <c r="B4" s="81"/>
      <c r="C4" s="81"/>
      <c r="D4" s="81"/>
      <c r="E4" s="81"/>
      <c r="F4" s="81"/>
      <c r="G4" s="81"/>
      <c r="H4" s="81"/>
      <c r="I4" s="81"/>
      <c r="J4" s="81"/>
      <c r="K4" s="81"/>
    </row>
    <row r="5" spans="1:16" s="77" customFormat="1" ht="39.75" customHeight="1" x14ac:dyDescent="0.4">
      <c r="A5" s="78"/>
      <c r="B5" s="80" t="s">
        <v>172</v>
      </c>
      <c r="C5" s="80"/>
      <c r="L5" s="79"/>
    </row>
    <row r="6" spans="1:16" s="77" customFormat="1" ht="25.15" customHeight="1" x14ac:dyDescent="0.4">
      <c r="A6" s="78"/>
      <c r="B6" s="78"/>
      <c r="C6" s="153" t="s">
        <v>365</v>
      </c>
      <c r="D6" s="153"/>
      <c r="E6" s="153"/>
      <c r="F6" s="153"/>
      <c r="G6" s="153"/>
      <c r="H6" s="153"/>
      <c r="I6" s="153"/>
      <c r="J6" s="153"/>
      <c r="K6" s="153"/>
    </row>
    <row r="7" spans="1:16" s="77" customFormat="1" ht="25.15" customHeight="1" x14ac:dyDescent="0.4">
      <c r="A7" s="78"/>
      <c r="B7" s="78"/>
      <c r="C7" s="153" t="s">
        <v>370</v>
      </c>
      <c r="D7" s="153"/>
      <c r="E7" s="153"/>
      <c r="F7" s="153"/>
      <c r="G7" s="153"/>
      <c r="H7" s="153"/>
      <c r="I7" s="153"/>
      <c r="J7" s="153"/>
      <c r="K7" s="153"/>
    </row>
    <row r="8" spans="1:16" s="77" customFormat="1" ht="42.6" customHeight="1" x14ac:dyDescent="0.4">
      <c r="A8" s="78"/>
      <c r="B8" s="78"/>
      <c r="C8" s="153" t="s">
        <v>369</v>
      </c>
      <c r="D8" s="153"/>
      <c r="E8" s="153"/>
      <c r="F8" s="153"/>
      <c r="G8" s="153"/>
      <c r="H8" s="153"/>
      <c r="I8" s="153"/>
      <c r="J8" s="153"/>
      <c r="K8" s="153"/>
    </row>
    <row r="9" spans="1:16" s="77" customFormat="1" ht="41.45" customHeight="1" x14ac:dyDescent="0.4">
      <c r="A9" s="78"/>
      <c r="B9" s="78"/>
      <c r="C9" s="153" t="s">
        <v>367</v>
      </c>
      <c r="D9" s="153"/>
      <c r="E9" s="153"/>
      <c r="F9" s="153"/>
      <c r="G9" s="153"/>
      <c r="H9" s="153"/>
      <c r="I9" s="153"/>
      <c r="J9" s="153"/>
      <c r="K9" s="153"/>
    </row>
    <row r="10" spans="1:16" s="77" customFormat="1" ht="48" customHeight="1" x14ac:dyDescent="0.4">
      <c r="A10" s="78"/>
      <c r="B10" s="78"/>
      <c r="C10" s="154" t="s">
        <v>366</v>
      </c>
      <c r="D10" s="154"/>
      <c r="E10" s="154"/>
      <c r="F10" s="154"/>
      <c r="G10" s="154"/>
      <c r="H10" s="154"/>
      <c r="I10" s="154"/>
      <c r="J10" s="154"/>
      <c r="K10" s="154"/>
    </row>
    <row r="11" spans="1:16" s="77" customFormat="1" ht="34.5" customHeight="1" x14ac:dyDescent="0.4">
      <c r="A11" s="78"/>
      <c r="B11" s="78"/>
      <c r="C11" s="150"/>
      <c r="D11" s="150"/>
      <c r="E11" s="150"/>
      <c r="F11" s="150"/>
      <c r="G11" s="150"/>
      <c r="H11" s="150"/>
      <c r="I11" s="150"/>
      <c r="J11" s="150"/>
      <c r="K11" s="150"/>
    </row>
    <row r="12" spans="1:16" s="77" customFormat="1" ht="54.75" customHeight="1" x14ac:dyDescent="0.4">
      <c r="A12" s="78"/>
      <c r="B12" s="78"/>
      <c r="C12" s="150"/>
      <c r="D12" s="150"/>
      <c r="E12" s="150"/>
      <c r="F12" s="150"/>
      <c r="G12" s="150"/>
      <c r="H12" s="150"/>
      <c r="I12" s="150"/>
      <c r="J12" s="150"/>
      <c r="K12" s="150"/>
    </row>
    <row r="13" spans="1:16" ht="97.5" customHeight="1" x14ac:dyDescent="0.4">
      <c r="C13" s="150"/>
      <c r="D13" s="150"/>
      <c r="E13" s="150"/>
      <c r="F13" s="150"/>
      <c r="G13" s="150"/>
      <c r="H13" s="150"/>
      <c r="I13" s="150"/>
      <c r="J13" s="150"/>
      <c r="K13" s="150"/>
    </row>
    <row r="14" spans="1:16" ht="78" customHeight="1" x14ac:dyDescent="0.4">
      <c r="C14" s="150"/>
      <c r="D14" s="150"/>
      <c r="E14" s="150"/>
      <c r="F14" s="150"/>
      <c r="G14" s="150"/>
      <c r="H14" s="150"/>
      <c r="I14" s="150"/>
      <c r="J14" s="150"/>
      <c r="K14" s="150"/>
    </row>
  </sheetData>
  <mergeCells count="9">
    <mergeCell ref="C11:K14"/>
    <mergeCell ref="I1:K1"/>
    <mergeCell ref="A2:K2"/>
    <mergeCell ref="C6:K6"/>
    <mergeCell ref="C10:K10"/>
    <mergeCell ref="C7:K7"/>
    <mergeCell ref="C3:K3"/>
    <mergeCell ref="C9:K9"/>
    <mergeCell ref="C8:K8"/>
  </mergeCells>
  <phoneticPr fontId="2"/>
  <pageMargins left="0.70866141732283472" right="0.70866141732283472" top="0.39370078740157483" bottom="0.3937007874015748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F9CB9-AE4A-4ECD-83FD-0FD8ACFD21C2}">
  <dimension ref="A1:Z164"/>
  <sheetViews>
    <sheetView view="pageBreakPreview" zoomScaleNormal="100" zoomScaleSheetLayoutView="100" workbookViewId="0">
      <selection activeCell="R24" sqref="R24"/>
    </sheetView>
  </sheetViews>
  <sheetFormatPr defaultRowHeight="30" customHeight="1" x14ac:dyDescent="0.4"/>
  <cols>
    <col min="1" max="1" width="7.625" customWidth="1"/>
    <col min="2" max="2" width="1.625" customWidth="1"/>
    <col min="3" max="3" width="39.75" customWidth="1"/>
    <col min="4" max="5" width="13.625" customWidth="1"/>
    <col min="6" max="6" width="5.625" customWidth="1"/>
    <col min="7" max="7" width="13.625" customWidth="1"/>
    <col min="8" max="8" width="5.625" customWidth="1"/>
    <col min="9" max="9" width="8.625" customWidth="1"/>
    <col min="10" max="11" width="7.125" customWidth="1"/>
    <col min="12" max="12" width="13.625" customWidth="1"/>
    <col min="13" max="13" width="5.625" customWidth="1"/>
    <col min="14" max="14" width="8.625" customWidth="1"/>
    <col min="15" max="15" width="5.625" customWidth="1"/>
    <col min="16" max="16" width="8.625" customWidth="1"/>
    <col min="17" max="21" width="6.625" customWidth="1"/>
    <col min="22" max="45" width="2.625" customWidth="1"/>
  </cols>
  <sheetData>
    <row r="1" spans="1:26" ht="55.5" customHeight="1" thickBot="1" x14ac:dyDescent="0.45">
      <c r="A1" s="92" t="s">
        <v>206</v>
      </c>
      <c r="B1" s="81"/>
      <c r="C1" s="81"/>
      <c r="D1" s="81"/>
      <c r="E1" s="81"/>
      <c r="F1" s="81"/>
      <c r="G1" s="81"/>
      <c r="H1" s="81"/>
      <c r="I1" s="81"/>
      <c r="J1" s="81"/>
      <c r="K1" s="81"/>
      <c r="L1" s="81"/>
      <c r="M1" s="81"/>
      <c r="N1" s="81"/>
      <c r="O1" s="81"/>
      <c r="P1" s="81"/>
    </row>
    <row r="2" spans="1:26" ht="20.100000000000001" customHeight="1" x14ac:dyDescent="0.4">
      <c r="A2" s="238"/>
      <c r="B2" s="216" t="s">
        <v>182</v>
      </c>
      <c r="C2" s="217"/>
      <c r="D2" s="160" t="s">
        <v>329</v>
      </c>
      <c r="E2" s="161"/>
      <c r="F2" s="162"/>
      <c r="G2" s="133"/>
      <c r="H2" s="133"/>
      <c r="I2" s="133"/>
      <c r="J2" s="101"/>
      <c r="K2" s="101"/>
      <c r="L2" s="101"/>
      <c r="M2" s="101"/>
      <c r="N2" s="101"/>
      <c r="O2" s="101"/>
      <c r="P2" s="101"/>
      <c r="Q2" s="101"/>
      <c r="R2" s="101"/>
      <c r="S2" s="101"/>
      <c r="T2" s="101"/>
      <c r="U2" s="101"/>
      <c r="V2" s="101"/>
      <c r="W2" s="101"/>
      <c r="X2" s="101"/>
      <c r="Y2" s="101"/>
      <c r="Z2" s="101"/>
    </row>
    <row r="3" spans="1:26" ht="20.100000000000001" customHeight="1" thickBot="1" x14ac:dyDescent="0.45">
      <c r="A3" s="238"/>
      <c r="B3" s="218"/>
      <c r="C3" s="219"/>
      <c r="D3" s="106" t="s">
        <v>284</v>
      </c>
      <c r="E3" s="193" t="s">
        <v>55</v>
      </c>
      <c r="F3" s="194"/>
      <c r="G3" s="134"/>
      <c r="H3" s="101"/>
      <c r="I3" s="101"/>
      <c r="J3" s="101"/>
      <c r="K3" s="101"/>
      <c r="L3" s="101"/>
      <c r="M3" s="101"/>
      <c r="N3" s="101"/>
      <c r="O3" s="101"/>
      <c r="P3" s="101"/>
      <c r="Q3" s="101"/>
      <c r="R3" s="101"/>
      <c r="S3" s="101"/>
      <c r="T3" s="101"/>
      <c r="U3" s="101"/>
      <c r="V3" s="101"/>
      <c r="W3" s="101"/>
    </row>
    <row r="4" spans="1:26" ht="20.100000000000001" customHeight="1" x14ac:dyDescent="0.4">
      <c r="A4" s="238"/>
      <c r="B4" s="178" t="s">
        <v>285</v>
      </c>
      <c r="C4" s="179"/>
      <c r="D4" s="131">
        <v>5530</v>
      </c>
      <c r="E4" s="172" t="s">
        <v>174</v>
      </c>
      <c r="F4" s="173"/>
      <c r="G4" s="101"/>
      <c r="H4" s="101"/>
      <c r="I4" s="101"/>
      <c r="J4" s="101"/>
      <c r="K4" s="101"/>
      <c r="L4" s="101"/>
      <c r="M4" s="101"/>
      <c r="N4" s="101"/>
      <c r="O4" s="101"/>
      <c r="P4" s="101"/>
      <c r="Q4" s="101"/>
      <c r="R4" s="101"/>
      <c r="S4" s="101"/>
      <c r="T4" s="101"/>
      <c r="U4" s="101"/>
      <c r="V4" s="101"/>
      <c r="W4" s="101"/>
    </row>
    <row r="5" spans="1:26" ht="20.100000000000001" customHeight="1" x14ac:dyDescent="0.4">
      <c r="A5" s="238"/>
      <c r="B5" s="107"/>
      <c r="C5" s="132" t="s">
        <v>286</v>
      </c>
      <c r="D5" s="131">
        <v>5530</v>
      </c>
      <c r="E5" s="172" t="s">
        <v>174</v>
      </c>
      <c r="F5" s="173"/>
      <c r="G5" s="101"/>
      <c r="H5" s="101"/>
      <c r="I5" s="101"/>
      <c r="J5" s="101"/>
      <c r="K5" s="101"/>
      <c r="L5" s="101"/>
      <c r="M5" s="101"/>
      <c r="N5" s="101"/>
      <c r="O5" s="101"/>
      <c r="P5" s="101"/>
      <c r="Q5" s="101"/>
      <c r="R5" s="101"/>
      <c r="S5" s="101"/>
      <c r="T5" s="101"/>
      <c r="U5" s="101"/>
      <c r="V5" s="101"/>
      <c r="W5" s="101"/>
    </row>
    <row r="6" spans="1:26" ht="20.100000000000001" customHeight="1" x14ac:dyDescent="0.4">
      <c r="A6" s="238"/>
      <c r="B6" s="178" t="s">
        <v>287</v>
      </c>
      <c r="C6" s="179" t="s">
        <v>287</v>
      </c>
      <c r="D6" s="108">
        <v>69200</v>
      </c>
      <c r="E6" s="201" t="s">
        <v>183</v>
      </c>
      <c r="F6" s="202"/>
      <c r="G6" s="101"/>
      <c r="H6" s="101"/>
      <c r="I6" s="101"/>
      <c r="J6" s="101"/>
      <c r="K6" s="101"/>
      <c r="L6" s="101"/>
      <c r="M6" s="101"/>
      <c r="N6" s="101"/>
      <c r="O6" s="101"/>
      <c r="P6" s="101"/>
      <c r="Q6" s="101"/>
      <c r="R6" s="101"/>
      <c r="S6" s="101"/>
      <c r="T6" s="101"/>
      <c r="U6" s="101"/>
      <c r="V6" s="101"/>
      <c r="W6" s="101"/>
    </row>
    <row r="7" spans="1:26" ht="20.100000000000001" customHeight="1" x14ac:dyDescent="0.4">
      <c r="A7" s="238"/>
      <c r="B7" s="178" t="s">
        <v>288</v>
      </c>
      <c r="C7" s="179" t="s">
        <v>288</v>
      </c>
      <c r="D7" s="108">
        <v>69200</v>
      </c>
      <c r="E7" s="201" t="s">
        <v>183</v>
      </c>
      <c r="F7" s="202"/>
      <c r="G7" s="101"/>
      <c r="H7" s="101"/>
      <c r="I7" s="101"/>
      <c r="J7" s="101"/>
      <c r="K7" s="101"/>
      <c r="L7" s="101"/>
      <c r="M7" s="101"/>
      <c r="N7" s="101"/>
      <c r="O7" s="101"/>
      <c r="P7" s="101"/>
      <c r="Q7" s="101"/>
      <c r="R7" s="101"/>
      <c r="S7" s="101"/>
      <c r="T7" s="101"/>
      <c r="U7" s="101"/>
      <c r="V7" s="101"/>
      <c r="W7" s="101"/>
    </row>
    <row r="8" spans="1:26" ht="20.100000000000001" customHeight="1" x14ac:dyDescent="0.4">
      <c r="A8" s="238"/>
      <c r="B8" s="178" t="s">
        <v>289</v>
      </c>
      <c r="C8" s="179" t="s">
        <v>289</v>
      </c>
      <c r="D8" s="108">
        <v>2960</v>
      </c>
      <c r="E8" s="172" t="s">
        <v>174</v>
      </c>
      <c r="F8" s="173"/>
      <c r="G8" s="101"/>
      <c r="H8" s="101"/>
      <c r="I8" s="101"/>
      <c r="J8" s="101"/>
      <c r="K8" s="101"/>
      <c r="L8" s="101"/>
      <c r="M8" s="101"/>
      <c r="N8" s="101"/>
      <c r="O8" s="101"/>
      <c r="P8" s="101"/>
      <c r="Q8" s="101"/>
      <c r="R8" s="101"/>
      <c r="S8" s="101"/>
      <c r="T8" s="101"/>
      <c r="U8" s="101"/>
      <c r="V8" s="101"/>
      <c r="W8" s="101"/>
    </row>
    <row r="9" spans="1:26" ht="20.100000000000001" customHeight="1" x14ac:dyDescent="0.4">
      <c r="A9" s="238"/>
      <c r="B9" s="178" t="s">
        <v>290</v>
      </c>
      <c r="C9" s="179" t="s">
        <v>290</v>
      </c>
      <c r="D9" s="108">
        <v>5530</v>
      </c>
      <c r="E9" s="172" t="s">
        <v>174</v>
      </c>
      <c r="F9" s="173"/>
      <c r="G9" s="101"/>
      <c r="H9" s="101"/>
      <c r="I9" s="101"/>
      <c r="J9" s="101"/>
      <c r="K9" s="101"/>
      <c r="L9" s="101"/>
      <c r="M9" s="101"/>
      <c r="N9" s="101"/>
      <c r="O9" s="101"/>
      <c r="P9" s="101"/>
      <c r="Q9" s="101"/>
      <c r="R9" s="101"/>
      <c r="S9" s="101"/>
      <c r="T9" s="101"/>
      <c r="U9" s="101"/>
      <c r="V9" s="101"/>
      <c r="W9" s="101"/>
    </row>
    <row r="10" spans="1:26" ht="20.100000000000001" customHeight="1" x14ac:dyDescent="0.4">
      <c r="A10" s="238"/>
      <c r="B10" s="178" t="s">
        <v>291</v>
      </c>
      <c r="C10" s="179" t="s">
        <v>291</v>
      </c>
      <c r="D10" s="108">
        <v>2210</v>
      </c>
      <c r="E10" s="172" t="s">
        <v>174</v>
      </c>
      <c r="F10" s="173"/>
      <c r="G10" s="101"/>
      <c r="H10" s="101"/>
      <c r="I10" s="101"/>
      <c r="J10" s="101"/>
      <c r="K10" s="101"/>
      <c r="L10" s="101"/>
      <c r="M10" s="101"/>
      <c r="N10" s="101"/>
      <c r="O10" s="101"/>
      <c r="P10" s="101"/>
      <c r="Q10" s="101"/>
      <c r="R10" s="101"/>
      <c r="S10" s="101"/>
      <c r="T10" s="101"/>
      <c r="U10" s="101"/>
      <c r="V10" s="101"/>
      <c r="W10" s="101"/>
    </row>
    <row r="11" spans="1:26" ht="20.100000000000001" customHeight="1" x14ac:dyDescent="0.4">
      <c r="A11" s="238"/>
      <c r="B11" s="178" t="s">
        <v>292</v>
      </c>
      <c r="C11" s="179" t="s">
        <v>292</v>
      </c>
      <c r="D11" s="108">
        <v>41500</v>
      </c>
      <c r="E11" s="201" t="s">
        <v>183</v>
      </c>
      <c r="F11" s="202"/>
      <c r="G11" s="101"/>
      <c r="H11" s="101"/>
      <c r="I11" s="101"/>
      <c r="J11" s="101"/>
      <c r="K11" s="101"/>
      <c r="L11" s="101"/>
      <c r="M11" s="101"/>
      <c r="N11" s="101"/>
      <c r="O11" s="101"/>
      <c r="P11" s="101"/>
      <c r="Q11" s="101"/>
      <c r="R11" s="101"/>
      <c r="S11" s="101"/>
      <c r="T11" s="101"/>
      <c r="U11" s="101"/>
      <c r="V11" s="101"/>
      <c r="W11" s="101"/>
    </row>
    <row r="12" spans="1:26" ht="20.100000000000001" customHeight="1" x14ac:dyDescent="0.4">
      <c r="A12" s="238"/>
      <c r="B12" s="178" t="s">
        <v>293</v>
      </c>
      <c r="C12" s="179" t="s">
        <v>293</v>
      </c>
      <c r="D12" s="108">
        <v>41500</v>
      </c>
      <c r="E12" s="201" t="s">
        <v>183</v>
      </c>
      <c r="F12" s="202"/>
      <c r="G12" s="101"/>
      <c r="H12" s="101"/>
      <c r="I12" s="101"/>
      <c r="J12" s="101"/>
      <c r="K12" s="101"/>
      <c r="L12" s="101"/>
      <c r="M12" s="101"/>
      <c r="N12" s="101"/>
      <c r="O12" s="101"/>
      <c r="P12" s="101"/>
      <c r="Q12" s="101"/>
      <c r="R12" s="101"/>
      <c r="S12" s="101"/>
      <c r="T12" s="101"/>
      <c r="U12" s="101"/>
      <c r="V12" s="101"/>
      <c r="W12" s="101"/>
    </row>
    <row r="13" spans="1:26" ht="20.100000000000001" customHeight="1" x14ac:dyDescent="0.4">
      <c r="A13" s="238"/>
      <c r="B13" s="207" t="s">
        <v>294</v>
      </c>
      <c r="C13" s="208" t="s">
        <v>294</v>
      </c>
      <c r="D13" s="108">
        <v>7330</v>
      </c>
      <c r="E13" s="201" t="s">
        <v>183</v>
      </c>
      <c r="F13" s="202"/>
      <c r="G13" s="101"/>
      <c r="H13" s="101"/>
      <c r="I13" s="101"/>
      <c r="J13" s="101"/>
      <c r="K13" s="101"/>
      <c r="L13" s="101"/>
      <c r="M13" s="101"/>
      <c r="N13" s="101"/>
      <c r="O13" s="101"/>
      <c r="P13" s="101"/>
      <c r="Q13" s="101"/>
      <c r="R13" s="101"/>
      <c r="S13" s="101"/>
      <c r="T13" s="101"/>
      <c r="U13" s="101"/>
      <c r="V13" s="101"/>
      <c r="W13" s="101"/>
    </row>
    <row r="14" spans="1:26" ht="20.100000000000001" customHeight="1" x14ac:dyDescent="0.4">
      <c r="A14" s="238"/>
      <c r="B14" s="178" t="s">
        <v>295</v>
      </c>
      <c r="C14" s="179" t="s">
        <v>295</v>
      </c>
      <c r="D14" s="108">
        <v>41500</v>
      </c>
      <c r="E14" s="201" t="s">
        <v>183</v>
      </c>
      <c r="F14" s="202"/>
      <c r="G14" s="101"/>
      <c r="H14" s="101"/>
      <c r="I14" s="101"/>
      <c r="J14" s="101"/>
      <c r="K14" s="101"/>
      <c r="L14" s="101"/>
      <c r="M14" s="101"/>
      <c r="N14" s="101"/>
      <c r="O14" s="101"/>
      <c r="P14" s="101"/>
      <c r="Q14" s="101"/>
      <c r="R14" s="101"/>
      <c r="S14" s="101"/>
      <c r="T14" s="101"/>
      <c r="U14" s="101"/>
      <c r="V14" s="101"/>
      <c r="W14" s="101"/>
    </row>
    <row r="15" spans="1:26" ht="20.100000000000001" customHeight="1" x14ac:dyDescent="0.4">
      <c r="A15" s="238"/>
      <c r="B15" s="178" t="s">
        <v>296</v>
      </c>
      <c r="C15" s="179" t="s">
        <v>296</v>
      </c>
      <c r="D15" s="108">
        <v>14800</v>
      </c>
      <c r="E15" s="201" t="s">
        <v>183</v>
      </c>
      <c r="F15" s="202"/>
      <c r="G15" s="101"/>
      <c r="H15" s="101"/>
      <c r="I15" s="101"/>
      <c r="J15" s="101"/>
      <c r="K15" s="101"/>
      <c r="L15" s="101"/>
      <c r="M15" s="101"/>
      <c r="N15" s="101"/>
      <c r="O15" s="101"/>
      <c r="P15" s="101"/>
      <c r="Q15" s="101"/>
      <c r="R15" s="101"/>
      <c r="S15" s="101"/>
      <c r="T15" s="101"/>
      <c r="U15" s="101"/>
      <c r="V15" s="101"/>
      <c r="W15" s="101"/>
    </row>
    <row r="16" spans="1:26" ht="20.100000000000001" customHeight="1" x14ac:dyDescent="0.4">
      <c r="A16" s="238"/>
      <c r="B16" s="178" t="s">
        <v>297</v>
      </c>
      <c r="C16" s="179" t="s">
        <v>297</v>
      </c>
      <c r="D16" s="108">
        <v>11000</v>
      </c>
      <c r="E16" s="201" t="s">
        <v>183</v>
      </c>
      <c r="F16" s="202"/>
      <c r="G16" s="101"/>
      <c r="H16" s="101"/>
      <c r="I16" s="101"/>
      <c r="J16" s="101"/>
      <c r="K16" s="101"/>
      <c r="L16" s="101"/>
      <c r="M16" s="101"/>
      <c r="N16" s="101"/>
      <c r="O16" s="101"/>
      <c r="P16" s="101"/>
      <c r="Q16" s="101"/>
      <c r="R16" s="101"/>
      <c r="S16" s="101"/>
      <c r="T16" s="101"/>
      <c r="U16" s="101"/>
      <c r="V16" s="101"/>
      <c r="W16" s="101"/>
    </row>
    <row r="17" spans="1:26" ht="20.100000000000001" customHeight="1" x14ac:dyDescent="0.4">
      <c r="A17" s="238"/>
      <c r="B17" s="178" t="s">
        <v>298</v>
      </c>
      <c r="C17" s="179" t="s">
        <v>298</v>
      </c>
      <c r="D17" s="108">
        <v>1480</v>
      </c>
      <c r="E17" s="201" t="s">
        <v>183</v>
      </c>
      <c r="F17" s="202"/>
      <c r="G17" s="101"/>
      <c r="H17" s="101"/>
      <c r="I17" s="101"/>
      <c r="J17" s="101"/>
      <c r="K17" s="101"/>
      <c r="L17" s="101"/>
      <c r="M17" s="101"/>
      <c r="N17" s="101"/>
      <c r="O17" s="101"/>
      <c r="P17" s="101"/>
      <c r="Q17" s="101"/>
      <c r="R17" s="101"/>
      <c r="S17" s="101"/>
      <c r="T17" s="101"/>
      <c r="U17" s="101"/>
      <c r="V17" s="101"/>
      <c r="W17" s="101"/>
    </row>
    <row r="18" spans="1:26" ht="20.100000000000001" customHeight="1" x14ac:dyDescent="0.4">
      <c r="A18" s="238"/>
      <c r="B18" s="178" t="s">
        <v>299</v>
      </c>
      <c r="C18" s="179" t="s">
        <v>299</v>
      </c>
      <c r="D18" s="108">
        <v>44100</v>
      </c>
      <c r="E18" s="201" t="s">
        <v>183</v>
      </c>
      <c r="F18" s="202"/>
      <c r="G18" s="101"/>
      <c r="H18" s="101"/>
      <c r="I18" s="101"/>
      <c r="J18" s="101"/>
      <c r="K18" s="101"/>
      <c r="L18" s="101"/>
      <c r="M18" s="101"/>
      <c r="N18" s="101"/>
      <c r="O18" s="101"/>
      <c r="P18" s="101"/>
      <c r="Q18" s="101"/>
      <c r="R18" s="101"/>
      <c r="S18" s="101"/>
      <c r="T18" s="101"/>
      <c r="U18" s="101"/>
      <c r="V18" s="101"/>
      <c r="W18" s="101"/>
    </row>
    <row r="19" spans="1:26" ht="20.100000000000001" customHeight="1" x14ac:dyDescent="0.4">
      <c r="A19" s="238"/>
      <c r="B19" s="178" t="s">
        <v>300</v>
      </c>
      <c r="C19" s="179" t="s">
        <v>300</v>
      </c>
      <c r="D19" s="108">
        <v>1480</v>
      </c>
      <c r="E19" s="172" t="s">
        <v>174</v>
      </c>
      <c r="F19" s="173"/>
      <c r="G19" s="101"/>
      <c r="H19" s="101"/>
      <c r="I19" s="101"/>
      <c r="J19" s="101"/>
      <c r="K19" s="101"/>
      <c r="L19" s="101"/>
      <c r="M19" s="101"/>
      <c r="N19" s="101"/>
      <c r="O19" s="101"/>
      <c r="P19" s="101"/>
      <c r="Q19" s="101"/>
      <c r="R19" s="101"/>
      <c r="S19" s="101"/>
      <c r="T19" s="101"/>
      <c r="U19" s="101"/>
      <c r="V19" s="101"/>
      <c r="W19" s="101"/>
    </row>
    <row r="20" spans="1:26" ht="20.100000000000001" customHeight="1" x14ac:dyDescent="0.4">
      <c r="A20" s="238"/>
      <c r="B20" s="178" t="s">
        <v>301</v>
      </c>
      <c r="C20" s="179" t="s">
        <v>301</v>
      </c>
      <c r="D20" s="110">
        <v>14800</v>
      </c>
      <c r="E20" s="201" t="s">
        <v>183</v>
      </c>
      <c r="F20" s="202"/>
      <c r="G20" s="101"/>
      <c r="H20" s="101"/>
      <c r="I20" s="101"/>
      <c r="J20" s="101"/>
      <c r="K20" s="101"/>
      <c r="L20" s="101"/>
      <c r="M20" s="101"/>
      <c r="N20" s="101"/>
      <c r="O20" s="101"/>
      <c r="P20" s="101"/>
      <c r="Q20" s="101"/>
      <c r="R20" s="101"/>
      <c r="S20" s="101"/>
      <c r="T20" s="101"/>
      <c r="U20" s="101"/>
      <c r="V20" s="101"/>
      <c r="W20" s="101"/>
    </row>
    <row r="21" spans="1:26" ht="20.100000000000001" customHeight="1" x14ac:dyDescent="0.4">
      <c r="A21" s="238"/>
      <c r="B21" s="203" t="s">
        <v>302</v>
      </c>
      <c r="C21" s="204" t="s">
        <v>303</v>
      </c>
      <c r="D21" s="110">
        <v>5530</v>
      </c>
      <c r="E21" s="205" t="s">
        <v>174</v>
      </c>
      <c r="F21" s="206"/>
      <c r="G21" s="101"/>
      <c r="H21" s="101"/>
      <c r="I21" s="101"/>
      <c r="J21" s="101"/>
      <c r="K21" s="101"/>
      <c r="L21" s="101"/>
      <c r="M21" s="101"/>
      <c r="N21" s="101"/>
      <c r="O21" s="101"/>
      <c r="P21" s="101"/>
      <c r="Q21" s="101"/>
      <c r="R21" s="101"/>
      <c r="S21" s="101"/>
      <c r="T21" s="101"/>
      <c r="U21" s="101"/>
      <c r="V21" s="101"/>
      <c r="W21" s="101"/>
    </row>
    <row r="22" spans="1:26" ht="20.100000000000001" customHeight="1" x14ac:dyDescent="0.4">
      <c r="A22" s="238"/>
      <c r="B22" s="199" t="s">
        <v>304</v>
      </c>
      <c r="C22" s="200"/>
      <c r="D22" s="131">
        <v>5530</v>
      </c>
      <c r="E22" s="198" t="s">
        <v>190</v>
      </c>
      <c r="F22" s="195"/>
      <c r="G22" s="101"/>
      <c r="H22" s="101"/>
      <c r="I22" s="101"/>
      <c r="J22" s="101"/>
      <c r="K22" s="101"/>
      <c r="L22" s="101"/>
      <c r="M22" s="101"/>
      <c r="N22" s="101"/>
      <c r="O22" s="101"/>
      <c r="P22" s="101"/>
      <c r="Q22" s="101"/>
      <c r="R22" s="101"/>
      <c r="S22" s="101"/>
      <c r="T22" s="101"/>
      <c r="U22" s="101"/>
      <c r="V22" s="101"/>
      <c r="W22" s="101"/>
    </row>
    <row r="23" spans="1:26" ht="20.100000000000001" customHeight="1" x14ac:dyDescent="0.4">
      <c r="A23" s="238"/>
      <c r="B23" s="109"/>
      <c r="C23" s="141" t="s">
        <v>286</v>
      </c>
      <c r="D23" s="140">
        <v>5530</v>
      </c>
      <c r="E23" s="198" t="s">
        <v>190</v>
      </c>
      <c r="F23" s="195"/>
      <c r="G23" s="101"/>
      <c r="H23" s="101"/>
      <c r="I23" s="101"/>
      <c r="J23" s="101"/>
      <c r="K23" s="101"/>
      <c r="L23" s="101"/>
      <c r="M23" s="101"/>
      <c r="N23" s="101"/>
      <c r="O23" s="101"/>
      <c r="P23" s="101"/>
      <c r="Q23" s="101"/>
      <c r="R23" s="101"/>
      <c r="S23" s="101"/>
      <c r="T23" s="101"/>
      <c r="U23" s="101"/>
      <c r="V23" s="101"/>
      <c r="W23" s="101"/>
    </row>
    <row r="24" spans="1:26" ht="20.100000000000001" customHeight="1" x14ac:dyDescent="0.4">
      <c r="A24" s="238"/>
      <c r="B24" s="178" t="s">
        <v>305</v>
      </c>
      <c r="C24" s="179" t="s">
        <v>276</v>
      </c>
      <c r="D24" s="111">
        <v>69200</v>
      </c>
      <c r="E24" s="195" t="s">
        <v>277</v>
      </c>
      <c r="F24" s="195"/>
      <c r="G24" s="101"/>
      <c r="H24" s="101"/>
      <c r="I24" s="101"/>
      <c r="J24" s="101"/>
      <c r="K24" s="101"/>
      <c r="L24" s="101"/>
      <c r="M24" s="101"/>
      <c r="N24" s="101"/>
      <c r="O24" s="101"/>
      <c r="P24" s="101"/>
      <c r="Q24" s="101"/>
      <c r="R24" s="101"/>
      <c r="S24" s="101"/>
      <c r="T24" s="101"/>
      <c r="U24" s="101"/>
      <c r="V24" s="101"/>
      <c r="W24" s="101"/>
    </row>
    <row r="25" spans="1:26" ht="20.100000000000001" customHeight="1" x14ac:dyDescent="0.4">
      <c r="A25" s="238"/>
      <c r="B25" s="178" t="s">
        <v>306</v>
      </c>
      <c r="C25" s="179" t="s">
        <v>278</v>
      </c>
      <c r="D25" s="111">
        <v>69200</v>
      </c>
      <c r="E25" s="195" t="s">
        <v>277</v>
      </c>
      <c r="F25" s="195"/>
      <c r="G25" s="101"/>
      <c r="H25" s="101"/>
      <c r="I25" s="101"/>
      <c r="J25" s="101"/>
      <c r="K25" s="101"/>
      <c r="L25" s="101"/>
      <c r="M25" s="101"/>
      <c r="N25" s="101"/>
      <c r="O25" s="101"/>
      <c r="P25" s="101"/>
      <c r="Q25" s="101"/>
      <c r="R25" s="101"/>
      <c r="S25" s="101"/>
      <c r="T25" s="101"/>
      <c r="U25" s="101"/>
      <c r="V25" s="101"/>
      <c r="W25" s="101"/>
    </row>
    <row r="26" spans="1:26" ht="20.100000000000001" customHeight="1" x14ac:dyDescent="0.4">
      <c r="A26" s="238"/>
      <c r="B26" s="178" t="s">
        <v>307</v>
      </c>
      <c r="C26" s="179" t="s">
        <v>279</v>
      </c>
      <c r="D26" s="111">
        <v>2960</v>
      </c>
      <c r="E26" s="198" t="s">
        <v>190</v>
      </c>
      <c r="F26" s="195"/>
      <c r="G26" s="101"/>
      <c r="H26" s="101"/>
      <c r="I26" s="101"/>
      <c r="J26" s="101"/>
      <c r="K26" s="101"/>
      <c r="L26" s="101"/>
      <c r="M26" s="101"/>
      <c r="N26" s="101"/>
      <c r="O26" s="101"/>
      <c r="P26" s="101"/>
      <c r="Q26" s="101"/>
      <c r="R26" s="101"/>
      <c r="S26" s="101"/>
      <c r="T26" s="101"/>
      <c r="U26" s="101"/>
      <c r="V26" s="101"/>
      <c r="W26" s="101"/>
    </row>
    <row r="27" spans="1:26" ht="20.100000000000001" customHeight="1" x14ac:dyDescent="0.4">
      <c r="A27" s="238"/>
      <c r="B27" s="178" t="s">
        <v>308</v>
      </c>
      <c r="C27" s="179" t="s">
        <v>280</v>
      </c>
      <c r="D27" s="111">
        <v>5530</v>
      </c>
      <c r="E27" s="198" t="s">
        <v>190</v>
      </c>
      <c r="F27" s="195"/>
      <c r="G27" s="101"/>
      <c r="H27" s="101"/>
      <c r="I27" s="101"/>
      <c r="J27" s="101"/>
      <c r="K27" s="101"/>
      <c r="L27" s="101"/>
      <c r="M27" s="101"/>
      <c r="N27" s="101"/>
      <c r="O27" s="101"/>
      <c r="P27" s="101"/>
      <c r="Q27" s="101"/>
      <c r="R27" s="101"/>
      <c r="S27" s="101"/>
      <c r="T27" s="101"/>
      <c r="U27" s="101"/>
      <c r="V27" s="101"/>
      <c r="W27" s="101"/>
    </row>
    <row r="28" spans="1:26" ht="26.25" customHeight="1" thickBot="1" x14ac:dyDescent="0.45">
      <c r="A28" s="238"/>
      <c r="B28" s="182" t="s">
        <v>309</v>
      </c>
      <c r="C28" s="181" t="s">
        <v>281</v>
      </c>
      <c r="D28" s="112">
        <v>5530</v>
      </c>
      <c r="E28" s="183" t="s">
        <v>190</v>
      </c>
      <c r="F28" s="184"/>
      <c r="G28" s="101"/>
      <c r="H28" s="101"/>
      <c r="I28" s="101"/>
      <c r="J28" s="101"/>
      <c r="K28" s="101"/>
      <c r="L28" s="101"/>
      <c r="M28" s="101"/>
      <c r="N28" s="101"/>
      <c r="O28" s="101"/>
      <c r="P28" s="101"/>
      <c r="Q28" s="101"/>
      <c r="R28" s="101"/>
      <c r="S28" s="101"/>
      <c r="T28" s="101"/>
      <c r="U28" s="101"/>
      <c r="V28" s="101"/>
      <c r="W28" s="101"/>
    </row>
    <row r="29" spans="1:26" ht="20.100000000000001" customHeight="1" thickTop="1" thickBot="1" x14ac:dyDescent="0.45">
      <c r="A29" s="238"/>
      <c r="B29" s="113"/>
      <c r="C29" s="114" t="s">
        <v>282</v>
      </c>
      <c r="D29" s="142"/>
      <c r="E29" s="212"/>
      <c r="F29" s="213"/>
      <c r="G29" s="101"/>
      <c r="H29" s="101"/>
      <c r="I29" s="101"/>
      <c r="J29" s="101"/>
      <c r="K29" s="101"/>
      <c r="L29" s="101"/>
      <c r="M29" s="101"/>
      <c r="N29" s="101"/>
      <c r="O29" s="101"/>
      <c r="P29" s="101"/>
      <c r="Q29" s="101"/>
      <c r="R29" s="101"/>
      <c r="S29" s="101"/>
      <c r="T29" s="101"/>
      <c r="U29" s="101"/>
      <c r="V29" s="101"/>
      <c r="W29" s="101"/>
    </row>
    <row r="30" spans="1:26" ht="34.15" customHeight="1" x14ac:dyDescent="0.4">
      <c r="A30" s="238"/>
      <c r="B30" s="189" t="s">
        <v>188</v>
      </c>
      <c r="C30" s="190"/>
      <c r="D30" s="160" t="s">
        <v>330</v>
      </c>
      <c r="E30" s="161"/>
      <c r="F30" s="162"/>
      <c r="G30" s="137"/>
      <c r="H30" s="135"/>
      <c r="I30" s="135"/>
      <c r="L30" s="101"/>
      <c r="M30" s="101"/>
      <c r="N30" s="101"/>
      <c r="O30" s="101"/>
      <c r="P30" s="101"/>
      <c r="Q30" s="101"/>
      <c r="R30" s="101"/>
      <c r="S30" s="101"/>
      <c r="T30" s="101"/>
      <c r="U30" s="101"/>
      <c r="V30" s="101"/>
      <c r="W30" s="101"/>
      <c r="X30" s="101"/>
      <c r="Y30" s="101"/>
      <c r="Z30" s="101"/>
    </row>
    <row r="31" spans="1:26" ht="22.5" customHeight="1" thickBot="1" x14ac:dyDescent="0.45">
      <c r="A31" s="238"/>
      <c r="B31" s="191"/>
      <c r="C31" s="192"/>
      <c r="D31" s="106" t="s">
        <v>215</v>
      </c>
      <c r="E31" s="193" t="s">
        <v>55</v>
      </c>
      <c r="F31" s="194"/>
      <c r="I31" s="101"/>
      <c r="J31" s="101"/>
      <c r="K31" s="101"/>
      <c r="L31" s="101"/>
      <c r="M31" s="101"/>
      <c r="N31" s="101"/>
      <c r="O31" s="101"/>
      <c r="P31" s="101"/>
      <c r="Q31" s="101"/>
      <c r="R31" s="101"/>
      <c r="S31" s="101"/>
      <c r="T31" s="101"/>
      <c r="U31" s="101"/>
      <c r="V31" s="101"/>
      <c r="W31" s="101"/>
    </row>
    <row r="32" spans="1:26" ht="20.100000000000001" customHeight="1" x14ac:dyDescent="0.4">
      <c r="A32" s="238"/>
      <c r="B32" s="168" t="s">
        <v>189</v>
      </c>
      <c r="C32" s="169"/>
      <c r="D32" s="116">
        <v>11000</v>
      </c>
      <c r="E32" s="170" t="s">
        <v>183</v>
      </c>
      <c r="F32" s="171"/>
      <c r="I32" s="101"/>
      <c r="J32" s="101"/>
      <c r="K32" s="101"/>
      <c r="L32" s="101"/>
      <c r="M32" s="101"/>
      <c r="N32" s="101"/>
      <c r="O32" s="101"/>
      <c r="P32" s="101"/>
      <c r="Q32" s="101"/>
      <c r="R32" s="101"/>
      <c r="S32" s="101"/>
      <c r="T32" s="101"/>
      <c r="U32" s="101"/>
      <c r="V32" s="101"/>
      <c r="W32" s="101"/>
    </row>
    <row r="33" spans="1:26" ht="20.100000000000001" customHeight="1" x14ac:dyDescent="0.4">
      <c r="A33" s="238"/>
      <c r="B33" s="176" t="s">
        <v>54</v>
      </c>
      <c r="C33" s="177"/>
      <c r="D33" s="117">
        <v>11000</v>
      </c>
      <c r="E33" s="172"/>
      <c r="F33" s="173"/>
      <c r="I33" s="101"/>
      <c r="J33" s="101"/>
      <c r="K33" s="101"/>
      <c r="L33" s="101"/>
      <c r="M33" s="101"/>
      <c r="N33" s="101"/>
      <c r="O33" s="101"/>
      <c r="P33" s="101"/>
      <c r="Q33" s="101"/>
      <c r="R33" s="101"/>
      <c r="S33" s="101"/>
      <c r="T33" s="101"/>
      <c r="U33" s="101"/>
      <c r="V33" s="101"/>
      <c r="W33" s="101"/>
    </row>
    <row r="34" spans="1:26" ht="20.100000000000001" customHeight="1" x14ac:dyDescent="0.4">
      <c r="A34" s="238"/>
      <c r="B34" s="178" t="s">
        <v>60</v>
      </c>
      <c r="C34" s="179"/>
      <c r="D34" s="117">
        <v>11000</v>
      </c>
      <c r="E34" s="172"/>
      <c r="F34" s="173"/>
      <c r="I34" s="101"/>
      <c r="J34" s="101"/>
      <c r="K34" s="101"/>
      <c r="L34" s="101"/>
      <c r="M34" s="101"/>
      <c r="N34" s="101"/>
      <c r="O34" s="101"/>
      <c r="P34" s="101"/>
      <c r="Q34" s="101"/>
      <c r="R34" s="101"/>
      <c r="S34" s="101"/>
      <c r="T34" s="101"/>
      <c r="U34" s="101"/>
      <c r="V34" s="101"/>
      <c r="W34" s="101"/>
    </row>
    <row r="35" spans="1:26" ht="20.100000000000001" customHeight="1" thickBot="1" x14ac:dyDescent="0.45">
      <c r="A35" s="238"/>
      <c r="B35" s="180" t="s">
        <v>187</v>
      </c>
      <c r="C35" s="181"/>
      <c r="D35" s="118">
        <v>11000</v>
      </c>
      <c r="E35" s="174"/>
      <c r="F35" s="175"/>
      <c r="I35" s="101"/>
      <c r="J35" s="101"/>
      <c r="K35" s="101"/>
      <c r="L35" s="101"/>
      <c r="M35" s="101"/>
      <c r="N35" s="101"/>
      <c r="O35" s="101"/>
      <c r="P35" s="101"/>
      <c r="Q35" s="101"/>
      <c r="R35" s="101"/>
      <c r="S35" s="101"/>
      <c r="T35" s="101"/>
      <c r="U35" s="101"/>
      <c r="V35" s="101"/>
      <c r="W35" s="101"/>
    </row>
    <row r="36" spans="1:26" ht="20.100000000000001" customHeight="1" thickTop="1" thickBot="1" x14ac:dyDescent="0.45">
      <c r="A36" s="238"/>
      <c r="B36" s="156" t="s">
        <v>282</v>
      </c>
      <c r="C36" s="157"/>
      <c r="D36" s="136"/>
      <c r="E36" s="224"/>
      <c r="F36" s="225"/>
      <c r="I36" s="101"/>
      <c r="J36" s="101"/>
      <c r="K36" s="101"/>
      <c r="L36" s="101"/>
      <c r="M36" s="101"/>
      <c r="N36" s="101"/>
      <c r="O36" s="101"/>
      <c r="P36" s="101"/>
      <c r="Q36" s="101"/>
      <c r="R36" s="101"/>
      <c r="S36" s="101"/>
      <c r="T36" s="101"/>
      <c r="U36" s="101"/>
      <c r="V36" s="101"/>
      <c r="W36" s="101"/>
    </row>
    <row r="37" spans="1:26" ht="20.100000000000001" customHeight="1" thickBot="1" x14ac:dyDescent="0.45">
      <c r="A37" s="238"/>
      <c r="B37" s="226" t="s">
        <v>182</v>
      </c>
      <c r="C37" s="227"/>
      <c r="D37" s="163" t="s">
        <v>334</v>
      </c>
      <c r="E37" s="164"/>
      <c r="F37" s="165"/>
      <c r="G37" s="139"/>
      <c r="H37" s="138"/>
      <c r="I37" s="138"/>
      <c r="J37" s="101"/>
      <c r="K37" s="101"/>
      <c r="L37" s="101"/>
      <c r="M37" s="101"/>
      <c r="N37" s="101"/>
      <c r="O37" s="101"/>
      <c r="P37" s="101"/>
      <c r="Q37" s="101"/>
      <c r="R37" s="101"/>
      <c r="S37" s="101"/>
      <c r="T37" s="101"/>
      <c r="U37" s="101"/>
      <c r="V37" s="101"/>
      <c r="W37" s="101"/>
      <c r="X37" s="101"/>
      <c r="Y37" s="101"/>
      <c r="Z37" s="101"/>
    </row>
    <row r="38" spans="1:26" ht="20.100000000000001" customHeight="1" x14ac:dyDescent="0.4">
      <c r="A38" s="238"/>
      <c r="B38" s="228"/>
      <c r="C38" s="229"/>
      <c r="D38" s="232" t="s">
        <v>275</v>
      </c>
      <c r="E38" s="234" t="s">
        <v>55</v>
      </c>
      <c r="F38" s="235"/>
      <c r="G38" s="101"/>
      <c r="H38" s="101"/>
      <c r="I38" s="101"/>
      <c r="J38" s="101"/>
      <c r="K38" s="101"/>
      <c r="L38" s="101"/>
      <c r="M38" s="101"/>
      <c r="N38" s="101"/>
      <c r="O38" s="101"/>
      <c r="P38" s="101"/>
      <c r="Q38" s="101"/>
      <c r="R38" s="101"/>
      <c r="S38" s="101"/>
      <c r="T38" s="101"/>
      <c r="U38" s="101"/>
      <c r="V38" s="101"/>
      <c r="W38" s="101"/>
    </row>
    <row r="39" spans="1:26" ht="20.100000000000001" customHeight="1" thickBot="1" x14ac:dyDescent="0.45">
      <c r="A39" s="238"/>
      <c r="B39" s="230"/>
      <c r="C39" s="231"/>
      <c r="D39" s="233"/>
      <c r="E39" s="236"/>
      <c r="F39" s="237"/>
      <c r="G39" s="101"/>
      <c r="H39" s="101"/>
      <c r="I39" s="101"/>
      <c r="J39" s="101"/>
      <c r="K39" s="101"/>
      <c r="L39" s="101"/>
      <c r="M39" s="101"/>
      <c r="N39" s="101"/>
      <c r="O39" s="101"/>
      <c r="P39" s="101"/>
      <c r="Q39" s="101"/>
      <c r="R39" s="101"/>
      <c r="S39" s="101"/>
      <c r="T39" s="101"/>
      <c r="U39" s="101"/>
      <c r="V39" s="101"/>
      <c r="W39" s="101"/>
    </row>
    <row r="40" spans="1:26" ht="20.100000000000001" customHeight="1" x14ac:dyDescent="0.4">
      <c r="A40" s="238"/>
      <c r="B40" s="222" t="s">
        <v>304</v>
      </c>
      <c r="C40" s="223"/>
      <c r="D40" s="140">
        <v>5530</v>
      </c>
      <c r="E40" s="220" t="s">
        <v>190</v>
      </c>
      <c r="F40" s="221"/>
      <c r="G40" s="101"/>
      <c r="H40" s="101"/>
      <c r="I40" s="101"/>
      <c r="J40" s="101"/>
      <c r="K40" s="101"/>
      <c r="L40" s="101"/>
      <c r="M40" s="101"/>
      <c r="N40" s="101"/>
      <c r="O40" s="101"/>
      <c r="P40" s="101"/>
      <c r="Q40" s="101"/>
      <c r="R40" s="101"/>
      <c r="S40" s="101"/>
      <c r="T40" s="101"/>
      <c r="U40" s="101"/>
      <c r="V40" s="101"/>
      <c r="W40" s="101"/>
    </row>
    <row r="41" spans="1:26" ht="20.100000000000001" customHeight="1" x14ac:dyDescent="0.4">
      <c r="A41" s="238"/>
      <c r="B41" s="109"/>
      <c r="C41" s="132" t="s">
        <v>286</v>
      </c>
      <c r="D41" s="140">
        <v>5530</v>
      </c>
      <c r="E41" s="220" t="s">
        <v>190</v>
      </c>
      <c r="F41" s="221"/>
      <c r="G41" s="101"/>
      <c r="H41" s="101"/>
      <c r="I41" s="101"/>
      <c r="J41" s="101"/>
      <c r="K41" s="101"/>
      <c r="L41" s="101"/>
      <c r="M41" s="101"/>
      <c r="N41" s="101"/>
      <c r="O41" s="101"/>
      <c r="P41" s="101"/>
      <c r="Q41" s="101"/>
      <c r="R41" s="101"/>
      <c r="S41" s="101"/>
      <c r="T41" s="101"/>
      <c r="U41" s="101"/>
      <c r="V41" s="101"/>
      <c r="W41" s="101"/>
    </row>
    <row r="42" spans="1:26" ht="20.100000000000001" customHeight="1" x14ac:dyDescent="0.4">
      <c r="A42" s="238"/>
      <c r="B42" s="178" t="s">
        <v>305</v>
      </c>
      <c r="C42" s="179" t="s">
        <v>276</v>
      </c>
      <c r="D42" s="111">
        <v>69200</v>
      </c>
      <c r="E42" s="195" t="s">
        <v>277</v>
      </c>
      <c r="F42" s="195"/>
      <c r="G42" s="101"/>
      <c r="H42" s="101"/>
      <c r="I42" s="101"/>
      <c r="J42" s="101"/>
      <c r="K42" s="101"/>
      <c r="L42" s="101"/>
      <c r="M42" s="101"/>
      <c r="N42" s="101"/>
      <c r="O42" s="101"/>
      <c r="P42" s="101"/>
      <c r="Q42" s="101"/>
      <c r="R42" s="101"/>
      <c r="S42" s="101"/>
      <c r="T42" s="101"/>
      <c r="U42" s="101"/>
      <c r="V42" s="101"/>
      <c r="W42" s="101"/>
    </row>
    <row r="43" spans="1:26" ht="20.100000000000001" customHeight="1" x14ac:dyDescent="0.4">
      <c r="A43" s="238"/>
      <c r="B43" s="178" t="s">
        <v>306</v>
      </c>
      <c r="C43" s="179" t="s">
        <v>278</v>
      </c>
      <c r="D43" s="111">
        <v>69200</v>
      </c>
      <c r="E43" s="195" t="s">
        <v>277</v>
      </c>
      <c r="F43" s="195"/>
      <c r="G43" s="101"/>
      <c r="H43" s="101"/>
      <c r="I43" s="101"/>
      <c r="J43" s="101"/>
      <c r="K43" s="101"/>
      <c r="L43" s="101"/>
      <c r="M43" s="101"/>
      <c r="N43" s="101"/>
      <c r="O43" s="101"/>
      <c r="P43" s="101"/>
      <c r="Q43" s="101"/>
      <c r="R43" s="101"/>
      <c r="S43" s="101"/>
      <c r="T43" s="101"/>
      <c r="U43" s="101"/>
      <c r="V43" s="101"/>
      <c r="W43" s="101"/>
    </row>
    <row r="44" spans="1:26" ht="20.100000000000001" customHeight="1" x14ac:dyDescent="0.4">
      <c r="A44" s="238"/>
      <c r="B44" s="178" t="s">
        <v>307</v>
      </c>
      <c r="C44" s="179" t="s">
        <v>279</v>
      </c>
      <c r="D44" s="111">
        <v>2960</v>
      </c>
      <c r="E44" s="220" t="s">
        <v>190</v>
      </c>
      <c r="F44" s="221"/>
      <c r="G44" s="101"/>
      <c r="H44" s="101"/>
      <c r="I44" s="101"/>
      <c r="J44" s="101"/>
      <c r="K44" s="101"/>
      <c r="L44" s="101"/>
      <c r="M44" s="101"/>
      <c r="N44" s="101"/>
      <c r="O44" s="101"/>
      <c r="P44" s="101"/>
      <c r="Q44" s="101"/>
      <c r="R44" s="101"/>
      <c r="S44" s="101"/>
      <c r="T44" s="101"/>
      <c r="U44" s="101"/>
      <c r="V44" s="101"/>
      <c r="W44" s="101"/>
    </row>
    <row r="45" spans="1:26" ht="20.100000000000001" customHeight="1" x14ac:dyDescent="0.4">
      <c r="A45" s="238"/>
      <c r="B45" s="178" t="s">
        <v>308</v>
      </c>
      <c r="C45" s="179" t="s">
        <v>280</v>
      </c>
      <c r="D45" s="111">
        <v>5530</v>
      </c>
      <c r="E45" s="220" t="s">
        <v>190</v>
      </c>
      <c r="F45" s="221"/>
      <c r="G45" s="101"/>
      <c r="H45" s="101"/>
      <c r="I45" s="101"/>
      <c r="J45" s="101"/>
      <c r="K45" s="101"/>
      <c r="L45" s="101"/>
      <c r="M45" s="101"/>
      <c r="N45" s="101"/>
      <c r="O45" s="101"/>
      <c r="P45" s="101"/>
      <c r="Q45" s="101"/>
      <c r="R45" s="101"/>
      <c r="S45" s="101"/>
      <c r="T45" s="101"/>
      <c r="U45" s="101"/>
      <c r="V45" s="101"/>
      <c r="W45" s="101"/>
    </row>
    <row r="46" spans="1:26" ht="20.100000000000001" customHeight="1" thickBot="1" x14ac:dyDescent="0.45">
      <c r="A46" s="238"/>
      <c r="B46" s="178" t="s">
        <v>309</v>
      </c>
      <c r="C46" s="179" t="s">
        <v>281</v>
      </c>
      <c r="D46" s="112">
        <v>5530</v>
      </c>
      <c r="E46" s="220" t="s">
        <v>190</v>
      </c>
      <c r="F46" s="221"/>
      <c r="G46" s="101"/>
      <c r="H46" s="101"/>
      <c r="I46" s="101"/>
      <c r="J46" s="101"/>
      <c r="K46" s="101"/>
      <c r="L46" s="101"/>
      <c r="M46" s="101"/>
      <c r="N46" s="101"/>
      <c r="O46" s="101"/>
      <c r="P46" s="101"/>
      <c r="Q46" s="101"/>
      <c r="R46" s="101"/>
      <c r="S46" s="101"/>
      <c r="T46" s="101"/>
      <c r="U46" s="101"/>
      <c r="V46" s="101"/>
      <c r="W46" s="101"/>
    </row>
    <row r="47" spans="1:26" ht="20.100000000000001" customHeight="1" thickTop="1" thickBot="1" x14ac:dyDescent="0.45">
      <c r="A47" s="238"/>
      <c r="B47" s="103"/>
      <c r="C47" s="102" t="s">
        <v>282</v>
      </c>
      <c r="D47" s="104"/>
      <c r="E47" s="158"/>
      <c r="F47" s="159"/>
      <c r="G47" s="101"/>
      <c r="H47" s="101"/>
      <c r="I47" s="101"/>
      <c r="J47" s="101"/>
      <c r="K47" s="101"/>
      <c r="L47" s="101"/>
      <c r="M47" s="101"/>
      <c r="N47" s="101"/>
      <c r="O47" s="101"/>
      <c r="P47" s="101"/>
      <c r="Q47" s="101"/>
      <c r="R47" s="101"/>
      <c r="S47" s="101"/>
      <c r="T47" s="101"/>
      <c r="U47" s="101"/>
      <c r="V47" s="101"/>
      <c r="W47" s="101"/>
    </row>
    <row r="48" spans="1:26" ht="20.100000000000001" customHeight="1" x14ac:dyDescent="0.4">
      <c r="A48" s="238"/>
      <c r="B48" s="216" t="s">
        <v>182</v>
      </c>
      <c r="C48" s="217"/>
      <c r="D48" s="160" t="s">
        <v>337</v>
      </c>
      <c r="E48" s="161"/>
      <c r="F48" s="161"/>
      <c r="G48" s="149"/>
      <c r="H48" s="133"/>
      <c r="I48" s="133"/>
      <c r="J48" s="101"/>
      <c r="K48" s="101"/>
      <c r="L48" s="101"/>
      <c r="M48" s="101"/>
      <c r="N48" s="101"/>
      <c r="O48" s="101"/>
      <c r="P48" s="101"/>
      <c r="Q48" s="101"/>
      <c r="R48" s="101"/>
      <c r="S48" s="101"/>
      <c r="T48" s="101"/>
      <c r="U48" s="101"/>
      <c r="V48" s="101"/>
      <c r="W48" s="101"/>
      <c r="X48" s="101"/>
      <c r="Y48" s="101"/>
      <c r="Z48" s="101"/>
    </row>
    <row r="49" spans="1:22" ht="20.100000000000001" customHeight="1" thickBot="1" x14ac:dyDescent="0.45">
      <c r="A49" s="238"/>
      <c r="B49" s="218"/>
      <c r="C49" s="219"/>
      <c r="D49" s="106" t="s">
        <v>284</v>
      </c>
      <c r="E49" s="193" t="s">
        <v>55</v>
      </c>
      <c r="F49" s="194"/>
      <c r="G49" s="101"/>
      <c r="H49" s="101"/>
      <c r="I49" s="101"/>
      <c r="J49" s="101"/>
      <c r="K49" s="101"/>
      <c r="L49" s="101"/>
      <c r="M49" s="101"/>
      <c r="N49" s="101"/>
      <c r="O49" s="101"/>
      <c r="P49" s="101"/>
      <c r="Q49" s="101"/>
      <c r="R49" s="101"/>
      <c r="S49" s="101"/>
      <c r="T49" s="101"/>
      <c r="U49" s="101"/>
      <c r="V49" s="101"/>
    </row>
    <row r="50" spans="1:22" ht="20.100000000000001" customHeight="1" x14ac:dyDescent="0.4">
      <c r="A50" s="238"/>
      <c r="B50" s="178" t="s">
        <v>285</v>
      </c>
      <c r="C50" s="179"/>
      <c r="D50" s="131">
        <v>5530</v>
      </c>
      <c r="E50" s="172" t="s">
        <v>174</v>
      </c>
      <c r="F50" s="173"/>
      <c r="G50" s="101"/>
      <c r="H50" s="101"/>
      <c r="I50" s="101"/>
      <c r="J50" s="101"/>
      <c r="K50" s="101"/>
      <c r="L50" s="101"/>
      <c r="M50" s="101"/>
      <c r="N50" s="101"/>
      <c r="O50" s="101"/>
      <c r="P50" s="101"/>
      <c r="Q50" s="101"/>
      <c r="R50" s="101"/>
      <c r="S50" s="101"/>
      <c r="T50" s="101"/>
      <c r="U50" s="101"/>
      <c r="V50" s="101"/>
    </row>
    <row r="51" spans="1:22" ht="20.100000000000001" customHeight="1" x14ac:dyDescent="0.4">
      <c r="A51" s="238"/>
      <c r="B51" s="107"/>
      <c r="C51" s="132" t="s">
        <v>286</v>
      </c>
      <c r="D51" s="131">
        <v>5530</v>
      </c>
      <c r="E51" s="172" t="s">
        <v>174</v>
      </c>
      <c r="F51" s="173"/>
      <c r="G51" s="101"/>
      <c r="H51" s="101"/>
      <c r="I51" s="101"/>
      <c r="J51" s="101"/>
      <c r="K51" s="101"/>
      <c r="L51" s="101"/>
      <c r="M51" s="101"/>
      <c r="N51" s="101"/>
      <c r="O51" s="101"/>
      <c r="P51" s="101"/>
      <c r="Q51" s="101"/>
      <c r="R51" s="101"/>
      <c r="S51" s="101"/>
      <c r="T51" s="101"/>
      <c r="U51" s="101"/>
      <c r="V51" s="101"/>
    </row>
    <row r="52" spans="1:22" ht="20.100000000000001" customHeight="1" x14ac:dyDescent="0.4">
      <c r="A52" s="238"/>
      <c r="B52" s="178" t="s">
        <v>287</v>
      </c>
      <c r="C52" s="179" t="s">
        <v>287</v>
      </c>
      <c r="D52" s="108">
        <v>69200</v>
      </c>
      <c r="E52" s="201" t="s">
        <v>183</v>
      </c>
      <c r="F52" s="202"/>
      <c r="G52" s="101"/>
      <c r="H52" s="101"/>
      <c r="I52" s="101"/>
      <c r="J52" s="101"/>
      <c r="K52" s="101"/>
      <c r="L52" s="101"/>
      <c r="M52" s="101"/>
      <c r="N52" s="101"/>
      <c r="O52" s="101"/>
      <c r="P52" s="101"/>
      <c r="Q52" s="101"/>
      <c r="R52" s="101"/>
      <c r="S52" s="101"/>
      <c r="T52" s="101"/>
      <c r="U52" s="101"/>
      <c r="V52" s="101"/>
    </row>
    <row r="53" spans="1:22" ht="20.100000000000001" customHeight="1" x14ac:dyDescent="0.4">
      <c r="A53" s="238"/>
      <c r="B53" s="178" t="s">
        <v>288</v>
      </c>
      <c r="C53" s="179" t="s">
        <v>288</v>
      </c>
      <c r="D53" s="108">
        <v>69200</v>
      </c>
      <c r="E53" s="201" t="s">
        <v>183</v>
      </c>
      <c r="F53" s="202"/>
      <c r="G53" s="101"/>
      <c r="H53" s="101"/>
      <c r="I53" s="101"/>
      <c r="J53" s="101"/>
      <c r="K53" s="101"/>
      <c r="L53" s="101"/>
      <c r="M53" s="101"/>
      <c r="N53" s="101"/>
      <c r="O53" s="101"/>
      <c r="P53" s="101"/>
      <c r="Q53" s="101"/>
      <c r="R53" s="101"/>
      <c r="S53" s="101"/>
      <c r="T53" s="101"/>
      <c r="U53" s="101"/>
      <c r="V53" s="101"/>
    </row>
    <row r="54" spans="1:22" ht="20.100000000000001" customHeight="1" x14ac:dyDescent="0.4">
      <c r="A54" s="238"/>
      <c r="B54" s="178" t="s">
        <v>289</v>
      </c>
      <c r="C54" s="179" t="s">
        <v>289</v>
      </c>
      <c r="D54" s="117">
        <v>2960</v>
      </c>
      <c r="E54" s="172" t="s">
        <v>174</v>
      </c>
      <c r="F54" s="173"/>
      <c r="G54" s="101"/>
      <c r="H54" s="101"/>
      <c r="I54" s="101"/>
      <c r="J54" s="101"/>
      <c r="K54" s="101"/>
      <c r="L54" s="101"/>
      <c r="M54" s="101"/>
      <c r="N54" s="101"/>
      <c r="O54" s="101"/>
      <c r="P54" s="101"/>
      <c r="Q54" s="101"/>
      <c r="R54" s="101"/>
      <c r="S54" s="101"/>
      <c r="T54" s="101"/>
      <c r="U54" s="101"/>
      <c r="V54" s="101"/>
    </row>
    <row r="55" spans="1:22" ht="20.100000000000001" customHeight="1" x14ac:dyDescent="0.4">
      <c r="A55" s="238"/>
      <c r="B55" s="178" t="s">
        <v>290</v>
      </c>
      <c r="C55" s="179" t="s">
        <v>290</v>
      </c>
      <c r="D55" s="108">
        <v>5530</v>
      </c>
      <c r="E55" s="172" t="s">
        <v>174</v>
      </c>
      <c r="F55" s="173"/>
      <c r="G55" s="101"/>
      <c r="H55" s="101"/>
      <c r="I55" s="101"/>
      <c r="J55" s="101"/>
      <c r="K55" s="101"/>
      <c r="L55" s="101"/>
      <c r="M55" s="101"/>
      <c r="N55" s="101"/>
      <c r="O55" s="101"/>
      <c r="P55" s="101"/>
      <c r="Q55" s="101"/>
      <c r="R55" s="101"/>
      <c r="S55" s="101"/>
      <c r="T55" s="101"/>
      <c r="U55" s="101"/>
      <c r="V55" s="101"/>
    </row>
    <row r="56" spans="1:22" ht="20.100000000000001" customHeight="1" x14ac:dyDescent="0.4">
      <c r="A56" s="238"/>
      <c r="B56" s="178" t="s">
        <v>291</v>
      </c>
      <c r="C56" s="179" t="s">
        <v>291</v>
      </c>
      <c r="D56" s="117">
        <v>2210</v>
      </c>
      <c r="E56" s="172" t="s">
        <v>174</v>
      </c>
      <c r="F56" s="173"/>
      <c r="G56" s="101"/>
      <c r="H56" s="101"/>
      <c r="I56" s="101"/>
      <c r="J56" s="101"/>
      <c r="K56" s="101"/>
      <c r="L56" s="101"/>
      <c r="M56" s="101"/>
      <c r="N56" s="101"/>
      <c r="O56" s="101"/>
      <c r="P56" s="101"/>
      <c r="Q56" s="101"/>
      <c r="R56" s="101"/>
      <c r="S56" s="101"/>
      <c r="T56" s="101"/>
      <c r="U56" s="101"/>
      <c r="V56" s="101"/>
    </row>
    <row r="57" spans="1:22" ht="20.100000000000001" customHeight="1" x14ac:dyDescent="0.4">
      <c r="A57" s="238"/>
      <c r="B57" s="178" t="s">
        <v>292</v>
      </c>
      <c r="C57" s="179" t="s">
        <v>292</v>
      </c>
      <c r="D57" s="108">
        <v>41500</v>
      </c>
      <c r="E57" s="201" t="s">
        <v>183</v>
      </c>
      <c r="F57" s="202"/>
      <c r="G57" s="101"/>
      <c r="H57" s="101"/>
      <c r="I57" s="101"/>
      <c r="J57" s="101"/>
      <c r="K57" s="101"/>
      <c r="L57" s="101"/>
      <c r="M57" s="101"/>
      <c r="N57" s="101"/>
      <c r="O57" s="101"/>
      <c r="P57" s="101"/>
      <c r="Q57" s="101"/>
      <c r="R57" s="101"/>
      <c r="S57" s="101"/>
      <c r="T57" s="101"/>
      <c r="U57" s="101"/>
      <c r="V57" s="101"/>
    </row>
    <row r="58" spans="1:22" ht="20.100000000000001" customHeight="1" x14ac:dyDescent="0.4">
      <c r="A58" s="238"/>
      <c r="B58" s="178" t="s">
        <v>293</v>
      </c>
      <c r="C58" s="179" t="s">
        <v>293</v>
      </c>
      <c r="D58" s="108">
        <v>41500</v>
      </c>
      <c r="E58" s="201" t="s">
        <v>183</v>
      </c>
      <c r="F58" s="202"/>
      <c r="G58" s="101"/>
      <c r="H58" s="101"/>
      <c r="I58" s="101"/>
      <c r="J58" s="101"/>
      <c r="K58" s="101"/>
      <c r="L58" s="101"/>
      <c r="M58" s="101"/>
      <c r="N58" s="101"/>
      <c r="O58" s="101"/>
      <c r="P58" s="101"/>
      <c r="Q58" s="101"/>
      <c r="R58" s="101"/>
      <c r="S58" s="101"/>
      <c r="T58" s="101"/>
      <c r="U58" s="101"/>
      <c r="V58" s="101"/>
    </row>
    <row r="59" spans="1:22" ht="20.100000000000001" customHeight="1" x14ac:dyDescent="0.4">
      <c r="A59" s="238"/>
      <c r="B59" s="207" t="s">
        <v>294</v>
      </c>
      <c r="C59" s="208" t="s">
        <v>294</v>
      </c>
      <c r="D59" s="117">
        <v>7330</v>
      </c>
      <c r="E59" s="201" t="s">
        <v>183</v>
      </c>
      <c r="F59" s="202"/>
      <c r="G59" s="101"/>
      <c r="H59" s="101"/>
      <c r="I59" s="101"/>
      <c r="J59" s="101"/>
      <c r="K59" s="101"/>
      <c r="L59" s="101"/>
      <c r="M59" s="101"/>
      <c r="N59" s="101"/>
      <c r="O59" s="101"/>
      <c r="P59" s="101"/>
      <c r="Q59" s="101"/>
      <c r="R59" s="101"/>
      <c r="S59" s="101"/>
      <c r="T59" s="101"/>
      <c r="U59" s="101"/>
      <c r="V59" s="101"/>
    </row>
    <row r="60" spans="1:22" ht="20.100000000000001" customHeight="1" x14ac:dyDescent="0.4">
      <c r="A60" s="238"/>
      <c r="B60" s="178" t="s">
        <v>295</v>
      </c>
      <c r="C60" s="179" t="s">
        <v>295</v>
      </c>
      <c r="D60" s="108">
        <v>41500</v>
      </c>
      <c r="E60" s="201" t="s">
        <v>183</v>
      </c>
      <c r="F60" s="202"/>
      <c r="G60" s="101"/>
      <c r="H60" s="101"/>
      <c r="I60" s="101"/>
      <c r="J60" s="101"/>
      <c r="K60" s="101"/>
      <c r="L60" s="101"/>
      <c r="M60" s="101"/>
      <c r="N60" s="101"/>
      <c r="O60" s="101"/>
      <c r="P60" s="101"/>
      <c r="Q60" s="101"/>
      <c r="R60" s="101"/>
      <c r="S60" s="101"/>
      <c r="T60" s="101"/>
      <c r="U60" s="101"/>
      <c r="V60" s="101"/>
    </row>
    <row r="61" spans="1:22" ht="20.100000000000001" customHeight="1" x14ac:dyDescent="0.4">
      <c r="A61" s="238"/>
      <c r="B61" s="178" t="s">
        <v>296</v>
      </c>
      <c r="C61" s="179" t="s">
        <v>296</v>
      </c>
      <c r="D61" s="117">
        <v>14800</v>
      </c>
      <c r="E61" s="201" t="s">
        <v>183</v>
      </c>
      <c r="F61" s="202"/>
      <c r="G61" s="101"/>
      <c r="H61" s="101"/>
      <c r="I61" s="101"/>
      <c r="J61" s="101"/>
      <c r="K61" s="101"/>
      <c r="L61" s="101"/>
      <c r="M61" s="101"/>
      <c r="N61" s="101"/>
      <c r="O61" s="101"/>
      <c r="P61" s="101"/>
      <c r="Q61" s="101"/>
      <c r="R61" s="101"/>
      <c r="S61" s="101"/>
      <c r="T61" s="101"/>
      <c r="U61" s="101"/>
      <c r="V61" s="101"/>
    </row>
    <row r="62" spans="1:22" ht="20.100000000000001" customHeight="1" x14ac:dyDescent="0.4">
      <c r="A62" s="238"/>
      <c r="B62" s="178" t="s">
        <v>297</v>
      </c>
      <c r="C62" s="179" t="s">
        <v>297</v>
      </c>
      <c r="D62" s="117">
        <v>11000</v>
      </c>
      <c r="E62" s="201" t="s">
        <v>183</v>
      </c>
      <c r="F62" s="202"/>
      <c r="G62" s="101"/>
      <c r="H62" s="101"/>
      <c r="I62" s="101"/>
      <c r="J62" s="101"/>
      <c r="K62" s="101"/>
      <c r="L62" s="101"/>
      <c r="M62" s="101"/>
      <c r="N62" s="101"/>
      <c r="O62" s="101"/>
      <c r="P62" s="101"/>
      <c r="Q62" s="101"/>
      <c r="R62" s="101"/>
      <c r="S62" s="101"/>
      <c r="T62" s="101"/>
      <c r="U62" s="101"/>
      <c r="V62" s="101"/>
    </row>
    <row r="63" spans="1:22" ht="20.100000000000001" customHeight="1" x14ac:dyDescent="0.4">
      <c r="A63" s="238"/>
      <c r="B63" s="178" t="s">
        <v>298</v>
      </c>
      <c r="C63" s="179" t="s">
        <v>298</v>
      </c>
      <c r="D63" s="117">
        <v>1480</v>
      </c>
      <c r="E63" s="201" t="s">
        <v>183</v>
      </c>
      <c r="F63" s="202"/>
      <c r="G63" s="101"/>
      <c r="H63" s="101"/>
      <c r="I63" s="101"/>
      <c r="J63" s="101"/>
      <c r="K63" s="101"/>
      <c r="L63" s="101"/>
      <c r="M63" s="101"/>
      <c r="N63" s="101"/>
      <c r="O63" s="101"/>
      <c r="P63" s="101"/>
      <c r="Q63" s="101"/>
      <c r="R63" s="101"/>
      <c r="S63" s="101"/>
      <c r="T63" s="101"/>
      <c r="U63" s="101"/>
      <c r="V63" s="101"/>
    </row>
    <row r="64" spans="1:22" ht="20.100000000000001" customHeight="1" x14ac:dyDescent="0.4">
      <c r="A64" s="238"/>
      <c r="B64" s="178" t="s">
        <v>299</v>
      </c>
      <c r="C64" s="179" t="s">
        <v>299</v>
      </c>
      <c r="D64" s="117">
        <v>44100</v>
      </c>
      <c r="E64" s="201" t="s">
        <v>183</v>
      </c>
      <c r="F64" s="202"/>
      <c r="G64" s="101"/>
      <c r="H64" s="101"/>
      <c r="I64" s="101"/>
      <c r="J64" s="101"/>
      <c r="K64" s="101"/>
      <c r="L64" s="101"/>
      <c r="M64" s="101"/>
      <c r="N64" s="101"/>
      <c r="O64" s="101"/>
      <c r="P64" s="101"/>
      <c r="Q64" s="101"/>
      <c r="R64" s="101"/>
      <c r="S64" s="101"/>
      <c r="T64" s="101"/>
      <c r="U64" s="101"/>
      <c r="V64" s="101"/>
    </row>
    <row r="65" spans="1:26" ht="20.100000000000001" customHeight="1" x14ac:dyDescent="0.4">
      <c r="A65" s="238"/>
      <c r="B65" s="178" t="s">
        <v>300</v>
      </c>
      <c r="C65" s="179" t="s">
        <v>300</v>
      </c>
      <c r="D65" s="117">
        <v>1480</v>
      </c>
      <c r="E65" s="172" t="s">
        <v>174</v>
      </c>
      <c r="F65" s="173"/>
      <c r="G65" s="101"/>
      <c r="H65" s="101"/>
      <c r="I65" s="101"/>
      <c r="J65" s="101"/>
      <c r="K65" s="101"/>
      <c r="L65" s="101"/>
      <c r="M65" s="101"/>
      <c r="N65" s="101"/>
      <c r="O65" s="101"/>
      <c r="P65" s="101"/>
      <c r="Q65" s="101"/>
      <c r="R65" s="101"/>
      <c r="S65" s="101"/>
      <c r="T65" s="101"/>
      <c r="U65" s="101"/>
      <c r="V65" s="101"/>
    </row>
    <row r="66" spans="1:26" ht="20.100000000000001" customHeight="1" x14ac:dyDescent="0.4">
      <c r="A66" s="238"/>
      <c r="B66" s="178" t="s">
        <v>301</v>
      </c>
      <c r="C66" s="179" t="s">
        <v>301</v>
      </c>
      <c r="D66" s="123">
        <v>14800</v>
      </c>
      <c r="E66" s="201" t="s">
        <v>183</v>
      </c>
      <c r="F66" s="202"/>
      <c r="G66" s="101"/>
      <c r="H66" s="101"/>
      <c r="I66" s="101"/>
      <c r="J66" s="101"/>
      <c r="K66" s="101"/>
      <c r="L66" s="101"/>
      <c r="M66" s="101"/>
      <c r="N66" s="101"/>
      <c r="O66" s="101"/>
      <c r="P66" s="101"/>
      <c r="Q66" s="101"/>
      <c r="R66" s="101"/>
      <c r="S66" s="101"/>
      <c r="T66" s="101"/>
      <c r="U66" s="101"/>
      <c r="V66" s="101"/>
    </row>
    <row r="67" spans="1:26" ht="20.100000000000001" customHeight="1" x14ac:dyDescent="0.4">
      <c r="A67" s="238"/>
      <c r="B67" s="203" t="s">
        <v>302</v>
      </c>
      <c r="C67" s="204" t="s">
        <v>303</v>
      </c>
      <c r="D67" s="110">
        <v>5530</v>
      </c>
      <c r="E67" s="205" t="s">
        <v>174</v>
      </c>
      <c r="F67" s="206"/>
      <c r="G67" s="101"/>
      <c r="H67" s="101"/>
      <c r="I67" s="101"/>
      <c r="J67" s="101"/>
      <c r="K67" s="101"/>
      <c r="L67" s="101"/>
      <c r="M67" s="101"/>
      <c r="N67" s="101"/>
      <c r="O67" s="101"/>
      <c r="P67" s="101"/>
      <c r="Q67" s="101"/>
      <c r="R67" s="101"/>
      <c r="S67" s="101"/>
      <c r="T67" s="101"/>
      <c r="U67" s="101"/>
      <c r="V67" s="101"/>
    </row>
    <row r="68" spans="1:26" ht="20.100000000000001" customHeight="1" x14ac:dyDescent="0.4">
      <c r="A68" s="238"/>
      <c r="B68" s="199" t="s">
        <v>304</v>
      </c>
      <c r="C68" s="200"/>
      <c r="D68" s="131">
        <v>5530</v>
      </c>
      <c r="E68" s="198" t="s">
        <v>190</v>
      </c>
      <c r="F68" s="195"/>
      <c r="G68" s="101"/>
      <c r="H68" s="101"/>
      <c r="I68" s="101"/>
      <c r="J68" s="101"/>
      <c r="K68" s="101"/>
      <c r="L68" s="101"/>
      <c r="M68" s="101"/>
      <c r="N68" s="101"/>
      <c r="O68" s="101"/>
      <c r="P68" s="101"/>
      <c r="Q68" s="101"/>
      <c r="R68" s="101"/>
      <c r="S68" s="101"/>
      <c r="T68" s="101"/>
      <c r="U68" s="101"/>
      <c r="V68" s="101"/>
    </row>
    <row r="69" spans="1:26" ht="20.100000000000001" customHeight="1" x14ac:dyDescent="0.4">
      <c r="A69" s="238"/>
      <c r="B69" s="109"/>
      <c r="C69" s="141" t="s">
        <v>286</v>
      </c>
      <c r="D69" s="140">
        <v>5530</v>
      </c>
      <c r="E69" s="198" t="s">
        <v>190</v>
      </c>
      <c r="F69" s="195"/>
      <c r="G69" s="101"/>
      <c r="H69" s="101"/>
      <c r="I69" s="101"/>
      <c r="J69" s="101"/>
      <c r="K69" s="101"/>
      <c r="L69" s="101"/>
      <c r="M69" s="101"/>
      <c r="N69" s="101"/>
      <c r="O69" s="101"/>
      <c r="P69" s="101"/>
      <c r="Q69" s="101"/>
      <c r="R69" s="101"/>
      <c r="S69" s="101"/>
      <c r="T69" s="101"/>
      <c r="U69" s="101"/>
      <c r="V69" s="101"/>
    </row>
    <row r="70" spans="1:26" ht="20.100000000000001" customHeight="1" x14ac:dyDescent="0.4">
      <c r="A70" s="238"/>
      <c r="B70" s="178" t="s">
        <v>305</v>
      </c>
      <c r="C70" s="179" t="s">
        <v>276</v>
      </c>
      <c r="D70" s="111">
        <v>69200</v>
      </c>
      <c r="E70" s="195" t="s">
        <v>277</v>
      </c>
      <c r="F70" s="195"/>
      <c r="G70" s="101"/>
      <c r="H70" s="101"/>
      <c r="I70" s="101"/>
      <c r="J70" s="101"/>
      <c r="K70" s="101"/>
      <c r="L70" s="101"/>
      <c r="M70" s="101"/>
      <c r="N70" s="101"/>
      <c r="O70" s="101"/>
      <c r="P70" s="101"/>
      <c r="Q70" s="101"/>
      <c r="R70" s="101"/>
      <c r="S70" s="101"/>
      <c r="T70" s="101"/>
      <c r="U70" s="101"/>
      <c r="V70" s="101"/>
    </row>
    <row r="71" spans="1:26" ht="20.100000000000001" customHeight="1" x14ac:dyDescent="0.4">
      <c r="A71" s="238"/>
      <c r="B71" s="178" t="s">
        <v>306</v>
      </c>
      <c r="C71" s="179" t="s">
        <v>278</v>
      </c>
      <c r="D71" s="111">
        <v>69200</v>
      </c>
      <c r="E71" s="195" t="s">
        <v>277</v>
      </c>
      <c r="F71" s="195"/>
      <c r="G71" s="101"/>
      <c r="H71" s="101"/>
      <c r="I71" s="101"/>
      <c r="J71" s="101"/>
      <c r="K71" s="101"/>
      <c r="L71" s="101"/>
      <c r="M71" s="101"/>
      <c r="N71" s="101"/>
      <c r="O71" s="101"/>
      <c r="P71" s="101"/>
      <c r="Q71" s="101"/>
      <c r="R71" s="101"/>
      <c r="S71" s="101"/>
      <c r="T71" s="101"/>
      <c r="U71" s="101"/>
      <c r="V71" s="101"/>
    </row>
    <row r="72" spans="1:26" ht="20.100000000000001" customHeight="1" x14ac:dyDescent="0.4">
      <c r="A72" s="238"/>
      <c r="B72" s="178" t="s">
        <v>307</v>
      </c>
      <c r="C72" s="179" t="s">
        <v>279</v>
      </c>
      <c r="D72" s="126">
        <v>2960</v>
      </c>
      <c r="E72" s="198" t="s">
        <v>190</v>
      </c>
      <c r="F72" s="195"/>
      <c r="G72" s="101"/>
      <c r="H72" s="101"/>
      <c r="I72" s="101"/>
      <c r="J72" s="101"/>
      <c r="K72" s="101"/>
      <c r="L72" s="101"/>
      <c r="M72" s="101"/>
      <c r="N72" s="101"/>
      <c r="O72" s="101"/>
      <c r="P72" s="101"/>
      <c r="Q72" s="101"/>
      <c r="R72" s="101"/>
      <c r="S72" s="101"/>
      <c r="T72" s="101"/>
      <c r="U72" s="101"/>
      <c r="V72" s="101"/>
    </row>
    <row r="73" spans="1:26" ht="20.100000000000001" customHeight="1" x14ac:dyDescent="0.4">
      <c r="A73" s="238"/>
      <c r="B73" s="178" t="s">
        <v>308</v>
      </c>
      <c r="C73" s="179" t="s">
        <v>280</v>
      </c>
      <c r="D73" s="111">
        <v>5530</v>
      </c>
      <c r="E73" s="198" t="s">
        <v>190</v>
      </c>
      <c r="F73" s="195"/>
      <c r="G73" s="101"/>
      <c r="H73" s="101"/>
      <c r="I73" s="101"/>
      <c r="J73" s="101"/>
      <c r="K73" s="101"/>
      <c r="L73" s="101"/>
      <c r="M73" s="101"/>
      <c r="N73" s="101"/>
      <c r="O73" s="101"/>
      <c r="P73" s="101"/>
      <c r="Q73" s="101"/>
      <c r="R73" s="101"/>
      <c r="S73" s="101"/>
      <c r="T73" s="101"/>
      <c r="U73" s="101"/>
      <c r="V73" s="101"/>
    </row>
    <row r="74" spans="1:26" ht="20.100000000000001" customHeight="1" thickBot="1" x14ac:dyDescent="0.45">
      <c r="A74" s="238"/>
      <c r="B74" s="182" t="s">
        <v>309</v>
      </c>
      <c r="C74" s="181" t="s">
        <v>281</v>
      </c>
      <c r="D74" s="112">
        <v>5530</v>
      </c>
      <c r="E74" s="183" t="s">
        <v>190</v>
      </c>
      <c r="F74" s="184"/>
      <c r="G74" s="101"/>
      <c r="H74" s="101"/>
      <c r="I74" s="101"/>
      <c r="J74" s="101"/>
      <c r="K74" s="101"/>
      <c r="L74" s="101"/>
      <c r="M74" s="101"/>
      <c r="N74" s="101"/>
      <c r="O74" s="101"/>
      <c r="P74" s="101"/>
      <c r="Q74" s="101"/>
      <c r="R74" s="101"/>
      <c r="S74" s="101"/>
      <c r="T74" s="101"/>
      <c r="U74" s="101"/>
      <c r="V74" s="101"/>
    </row>
    <row r="75" spans="1:26" ht="20.100000000000001" customHeight="1" thickTop="1" thickBot="1" x14ac:dyDescent="0.45">
      <c r="A75" s="238"/>
      <c r="B75" s="113"/>
      <c r="C75" s="119" t="s">
        <v>282</v>
      </c>
      <c r="D75" s="143"/>
      <c r="E75" s="212"/>
      <c r="F75" s="213"/>
      <c r="G75" s="101"/>
      <c r="H75" s="101"/>
      <c r="I75" s="101"/>
      <c r="J75" s="101"/>
      <c r="K75" s="101"/>
      <c r="L75" s="101"/>
      <c r="M75" s="101"/>
      <c r="N75" s="101"/>
      <c r="O75" s="101"/>
      <c r="P75" s="101"/>
      <c r="Q75" s="101"/>
      <c r="R75" s="101"/>
      <c r="S75" s="101"/>
      <c r="T75" s="101"/>
      <c r="U75" s="101"/>
      <c r="V75" s="101"/>
      <c r="W75" s="101"/>
    </row>
    <row r="76" spans="1:26" ht="32.25" customHeight="1" x14ac:dyDescent="0.4">
      <c r="A76" s="238"/>
      <c r="B76" s="189" t="s">
        <v>188</v>
      </c>
      <c r="C76" s="190"/>
      <c r="D76" s="160" t="s">
        <v>338</v>
      </c>
      <c r="E76" s="161"/>
      <c r="F76" s="161"/>
      <c r="G76" s="137"/>
      <c r="H76" s="135"/>
      <c r="I76" s="135"/>
      <c r="J76" s="101"/>
      <c r="K76" s="101"/>
      <c r="L76" s="101"/>
      <c r="M76" s="101"/>
      <c r="N76" s="101"/>
      <c r="O76" s="101"/>
      <c r="P76" s="101"/>
      <c r="Q76" s="101"/>
      <c r="R76" s="101"/>
      <c r="S76" s="101"/>
      <c r="T76" s="101"/>
      <c r="U76" s="101"/>
      <c r="V76" s="101"/>
      <c r="W76" s="101"/>
      <c r="X76" s="101"/>
      <c r="Y76" s="101"/>
      <c r="Z76" s="101"/>
    </row>
    <row r="77" spans="1:26" ht="27.75" customHeight="1" thickBot="1" x14ac:dyDescent="0.45">
      <c r="A77" s="238"/>
      <c r="B77" s="191"/>
      <c r="C77" s="192"/>
      <c r="D77" s="106" t="s">
        <v>215</v>
      </c>
      <c r="E77" s="193" t="s">
        <v>55</v>
      </c>
      <c r="F77" s="194"/>
      <c r="G77" s="134"/>
      <c r="H77" s="101"/>
      <c r="I77" s="101"/>
      <c r="J77" s="101"/>
      <c r="K77" s="101"/>
      <c r="L77" s="101"/>
      <c r="M77" s="101"/>
      <c r="N77" s="101"/>
      <c r="O77" s="101"/>
      <c r="P77" s="101"/>
      <c r="Q77" s="101"/>
      <c r="R77" s="101"/>
      <c r="S77" s="101"/>
      <c r="T77" s="101"/>
      <c r="U77" s="101"/>
      <c r="V77" s="101"/>
      <c r="W77" s="101"/>
    </row>
    <row r="78" spans="1:26" ht="20.100000000000001" customHeight="1" x14ac:dyDescent="0.4">
      <c r="A78" s="238"/>
      <c r="B78" s="168" t="s">
        <v>189</v>
      </c>
      <c r="C78" s="169"/>
      <c r="D78" s="116">
        <v>11000</v>
      </c>
      <c r="E78" s="170" t="s">
        <v>183</v>
      </c>
      <c r="F78" s="171"/>
      <c r="G78" s="101"/>
      <c r="H78" s="101"/>
      <c r="I78" s="101"/>
      <c r="J78" s="101"/>
      <c r="K78" s="101"/>
      <c r="L78" s="101"/>
      <c r="M78" s="101"/>
      <c r="N78" s="101"/>
      <c r="O78" s="101"/>
      <c r="P78" s="101"/>
      <c r="Q78" s="101"/>
      <c r="R78" s="101"/>
      <c r="S78" s="101"/>
      <c r="T78" s="101"/>
      <c r="U78" s="101"/>
      <c r="V78" s="101"/>
      <c r="W78" s="101"/>
    </row>
    <row r="79" spans="1:26" ht="20.100000000000001" customHeight="1" x14ac:dyDescent="0.4">
      <c r="A79" s="238"/>
      <c r="B79" s="176" t="s">
        <v>54</v>
      </c>
      <c r="C79" s="177"/>
      <c r="D79" s="117">
        <v>11000</v>
      </c>
      <c r="E79" s="172"/>
      <c r="F79" s="173"/>
      <c r="G79" s="101"/>
      <c r="H79" s="101"/>
      <c r="I79" s="101"/>
      <c r="J79" s="101"/>
      <c r="K79" s="101"/>
      <c r="L79" s="101"/>
      <c r="M79" s="101"/>
      <c r="N79" s="101"/>
      <c r="O79" s="101"/>
      <c r="P79" s="101"/>
      <c r="Q79" s="101"/>
      <c r="R79" s="101"/>
      <c r="S79" s="101"/>
      <c r="T79" s="101"/>
      <c r="U79" s="101"/>
      <c r="V79" s="101"/>
      <c r="W79" s="101"/>
    </row>
    <row r="80" spans="1:26" ht="20.100000000000001" customHeight="1" x14ac:dyDescent="0.4">
      <c r="A80" s="238"/>
      <c r="B80" s="178" t="s">
        <v>60</v>
      </c>
      <c r="C80" s="179"/>
      <c r="D80" s="117">
        <v>11000</v>
      </c>
      <c r="E80" s="172"/>
      <c r="F80" s="173"/>
      <c r="G80" s="101"/>
      <c r="H80" s="101"/>
      <c r="I80" s="101"/>
      <c r="J80" s="101"/>
      <c r="K80" s="101"/>
      <c r="L80" s="101"/>
      <c r="M80" s="101"/>
      <c r="N80" s="101"/>
      <c r="O80" s="101"/>
      <c r="P80" s="101"/>
      <c r="Q80" s="101"/>
      <c r="R80" s="101"/>
      <c r="S80" s="101"/>
      <c r="T80" s="101"/>
      <c r="U80" s="101"/>
      <c r="V80" s="101"/>
      <c r="W80" s="101"/>
    </row>
    <row r="81" spans="1:26" ht="20.100000000000001" customHeight="1" thickBot="1" x14ac:dyDescent="0.45">
      <c r="A81" s="238"/>
      <c r="B81" s="180" t="s">
        <v>187</v>
      </c>
      <c r="C81" s="181"/>
      <c r="D81" s="118">
        <v>11000</v>
      </c>
      <c r="E81" s="174"/>
      <c r="F81" s="175"/>
      <c r="G81" s="101"/>
      <c r="H81" s="101"/>
      <c r="I81" s="101"/>
      <c r="J81" s="101"/>
      <c r="K81" s="101"/>
      <c r="L81" s="101"/>
      <c r="M81" s="101"/>
      <c r="N81" s="101"/>
      <c r="O81" s="101"/>
      <c r="P81" s="101"/>
      <c r="Q81" s="101"/>
      <c r="R81" s="101"/>
      <c r="S81" s="101"/>
      <c r="T81" s="101"/>
      <c r="U81" s="101"/>
      <c r="V81" s="101"/>
      <c r="W81" s="101"/>
    </row>
    <row r="82" spans="1:26" ht="20.100000000000001" customHeight="1" thickTop="1" thickBot="1" x14ac:dyDescent="0.45">
      <c r="A82" s="238"/>
      <c r="B82" s="156" t="s">
        <v>282</v>
      </c>
      <c r="C82" s="157"/>
      <c r="D82" s="120"/>
      <c r="E82" s="158"/>
      <c r="F82" s="159"/>
      <c r="G82" s="101"/>
      <c r="H82" s="101"/>
      <c r="I82" s="101"/>
      <c r="J82" s="101"/>
      <c r="K82" s="101"/>
      <c r="L82" s="101"/>
      <c r="M82" s="101"/>
      <c r="N82" s="101"/>
      <c r="O82" s="101"/>
      <c r="P82" s="101"/>
      <c r="Q82" s="101"/>
      <c r="R82" s="101"/>
      <c r="S82" s="101"/>
      <c r="T82" s="101"/>
      <c r="U82" s="101"/>
      <c r="V82" s="101"/>
      <c r="W82" s="101"/>
    </row>
    <row r="83" spans="1:26" ht="20.100000000000001" customHeight="1" x14ac:dyDescent="0.4">
      <c r="A83" s="238"/>
      <c r="B83" s="216" t="s">
        <v>182</v>
      </c>
      <c r="C83" s="217"/>
      <c r="D83" s="160" t="s">
        <v>339</v>
      </c>
      <c r="E83" s="161"/>
      <c r="F83" s="162"/>
      <c r="G83" s="133"/>
      <c r="H83" s="133"/>
      <c r="I83" s="133"/>
      <c r="J83" s="101"/>
      <c r="K83" s="101"/>
      <c r="L83" s="101"/>
      <c r="M83" s="101"/>
      <c r="N83" s="101"/>
      <c r="O83" s="101"/>
      <c r="P83" s="101"/>
      <c r="Q83" s="101"/>
      <c r="R83" s="101"/>
      <c r="S83" s="101"/>
      <c r="T83" s="101"/>
      <c r="U83" s="101"/>
      <c r="V83" s="101"/>
      <c r="W83" s="101"/>
      <c r="X83" s="101"/>
      <c r="Y83" s="101"/>
      <c r="Z83" s="101"/>
    </row>
    <row r="84" spans="1:26" ht="20.100000000000001" customHeight="1" thickBot="1" x14ac:dyDescent="0.45">
      <c r="A84" s="238"/>
      <c r="B84" s="218"/>
      <c r="C84" s="219"/>
      <c r="D84" s="106" t="s">
        <v>284</v>
      </c>
      <c r="E84" s="193" t="s">
        <v>55</v>
      </c>
      <c r="F84" s="194"/>
      <c r="G84" s="101"/>
      <c r="H84" s="101"/>
      <c r="I84" s="101"/>
      <c r="J84" s="101"/>
      <c r="K84" s="101"/>
      <c r="L84" s="101"/>
      <c r="M84" s="101"/>
      <c r="N84" s="101"/>
      <c r="O84" s="101"/>
      <c r="P84" s="101"/>
      <c r="Q84" s="101"/>
      <c r="R84" s="106" t="s">
        <v>284</v>
      </c>
      <c r="S84" s="101"/>
      <c r="T84" s="101"/>
      <c r="U84" s="101"/>
      <c r="V84" s="101"/>
      <c r="W84" s="101"/>
    </row>
    <row r="85" spans="1:26" ht="20.100000000000001" customHeight="1" x14ac:dyDescent="0.4">
      <c r="A85" s="238"/>
      <c r="B85" s="178" t="s">
        <v>285</v>
      </c>
      <c r="C85" s="179"/>
      <c r="D85" s="131">
        <v>5530</v>
      </c>
      <c r="E85" s="172" t="s">
        <v>174</v>
      </c>
      <c r="F85" s="173"/>
      <c r="G85" s="101"/>
      <c r="H85" s="101"/>
      <c r="I85" s="101"/>
      <c r="J85" s="101"/>
      <c r="K85" s="101"/>
      <c r="L85" s="101"/>
      <c r="M85" s="101"/>
      <c r="N85" s="101"/>
      <c r="O85" s="101"/>
      <c r="P85" s="101"/>
      <c r="Q85" s="101"/>
      <c r="R85" s="122">
        <v>5530</v>
      </c>
      <c r="S85" s="101"/>
      <c r="T85" s="101"/>
      <c r="U85" s="101"/>
      <c r="V85" s="101"/>
      <c r="W85" s="101"/>
    </row>
    <row r="86" spans="1:26" ht="20.100000000000001" customHeight="1" x14ac:dyDescent="0.4">
      <c r="A86" s="238"/>
      <c r="B86" s="107"/>
      <c r="C86" s="132" t="s">
        <v>286</v>
      </c>
      <c r="D86" s="131">
        <v>5530</v>
      </c>
      <c r="E86" s="172" t="s">
        <v>174</v>
      </c>
      <c r="F86" s="173"/>
      <c r="G86" s="101"/>
      <c r="H86" s="101"/>
      <c r="I86" s="101"/>
      <c r="J86" s="101"/>
      <c r="K86" s="101"/>
      <c r="L86" s="101"/>
      <c r="M86" s="101"/>
      <c r="N86" s="101"/>
      <c r="O86" s="101"/>
      <c r="P86" s="101"/>
      <c r="Q86" s="101"/>
      <c r="R86" s="122">
        <v>5530</v>
      </c>
      <c r="S86" s="101"/>
      <c r="T86" s="101"/>
      <c r="U86" s="101"/>
      <c r="V86" s="101"/>
      <c r="W86" s="101"/>
    </row>
    <row r="87" spans="1:26" ht="20.100000000000001" customHeight="1" x14ac:dyDescent="0.4">
      <c r="A87" s="238"/>
      <c r="B87" s="178" t="s">
        <v>287</v>
      </c>
      <c r="C87" s="179" t="s">
        <v>287</v>
      </c>
      <c r="D87" s="108">
        <v>69200</v>
      </c>
      <c r="E87" s="201" t="s">
        <v>183</v>
      </c>
      <c r="F87" s="202"/>
      <c r="G87" s="101"/>
      <c r="H87" s="101"/>
      <c r="I87" s="101"/>
      <c r="J87" s="101"/>
      <c r="K87" s="101"/>
      <c r="L87" s="101"/>
      <c r="M87" s="101"/>
      <c r="N87" s="101"/>
      <c r="O87" s="101"/>
      <c r="P87" s="101"/>
      <c r="Q87" s="101"/>
      <c r="R87" s="122">
        <v>69200</v>
      </c>
      <c r="S87" s="101"/>
      <c r="T87" s="101"/>
      <c r="U87" s="101"/>
      <c r="V87" s="101"/>
      <c r="W87" s="101"/>
    </row>
    <row r="88" spans="1:26" ht="20.100000000000001" customHeight="1" x14ac:dyDescent="0.4">
      <c r="A88" s="238"/>
      <c r="B88" s="178" t="s">
        <v>288</v>
      </c>
      <c r="C88" s="179" t="s">
        <v>288</v>
      </c>
      <c r="D88" s="108">
        <v>69200</v>
      </c>
      <c r="E88" s="201" t="s">
        <v>183</v>
      </c>
      <c r="F88" s="202"/>
      <c r="G88" s="101"/>
      <c r="H88" s="101"/>
      <c r="I88" s="101"/>
      <c r="J88" s="101"/>
      <c r="K88" s="101"/>
      <c r="L88" s="101"/>
      <c r="M88" s="101"/>
      <c r="N88" s="101"/>
      <c r="O88" s="101"/>
      <c r="P88" s="101"/>
      <c r="Q88" s="101"/>
      <c r="R88" s="122">
        <v>69200</v>
      </c>
      <c r="S88" s="101"/>
      <c r="T88" s="101"/>
      <c r="U88" s="101"/>
      <c r="V88" s="101"/>
      <c r="W88" s="101"/>
    </row>
    <row r="89" spans="1:26" ht="20.100000000000001" customHeight="1" x14ac:dyDescent="0.4">
      <c r="A89" s="238"/>
      <c r="B89" s="178" t="s">
        <v>289</v>
      </c>
      <c r="C89" s="179" t="s">
        <v>289</v>
      </c>
      <c r="D89" s="108">
        <v>2960</v>
      </c>
      <c r="E89" s="172" t="s">
        <v>174</v>
      </c>
      <c r="F89" s="173"/>
      <c r="G89" s="101"/>
      <c r="H89" s="101"/>
      <c r="I89" s="101"/>
      <c r="J89" s="101"/>
      <c r="K89" s="101"/>
      <c r="L89" s="101"/>
      <c r="M89" s="101"/>
      <c r="N89" s="101"/>
      <c r="O89" s="101"/>
      <c r="P89" s="101"/>
      <c r="Q89" s="101"/>
      <c r="R89" s="122">
        <v>2960</v>
      </c>
      <c r="S89" s="101"/>
      <c r="T89" s="101"/>
      <c r="U89" s="101"/>
      <c r="V89" s="101"/>
      <c r="W89" s="101"/>
    </row>
    <row r="90" spans="1:26" ht="20.100000000000001" customHeight="1" x14ac:dyDescent="0.4">
      <c r="A90" s="238"/>
      <c r="B90" s="178" t="s">
        <v>290</v>
      </c>
      <c r="C90" s="179" t="s">
        <v>290</v>
      </c>
      <c r="D90" s="108">
        <v>5530</v>
      </c>
      <c r="E90" s="172" t="s">
        <v>174</v>
      </c>
      <c r="F90" s="173"/>
      <c r="G90" s="101"/>
      <c r="H90" s="101"/>
      <c r="I90" s="101"/>
      <c r="J90" s="101"/>
      <c r="K90" s="101"/>
      <c r="L90" s="101"/>
      <c r="M90" s="101"/>
      <c r="N90" s="101"/>
      <c r="O90" s="101"/>
      <c r="P90" s="101"/>
      <c r="Q90" s="101"/>
      <c r="R90" s="122">
        <v>5530</v>
      </c>
      <c r="S90" s="101"/>
      <c r="T90" s="101"/>
      <c r="U90" s="101"/>
      <c r="V90" s="101"/>
      <c r="W90" s="101"/>
    </row>
    <row r="91" spans="1:26" ht="20.100000000000001" customHeight="1" x14ac:dyDescent="0.4">
      <c r="A91" s="238"/>
      <c r="B91" s="178" t="s">
        <v>291</v>
      </c>
      <c r="C91" s="179" t="s">
        <v>291</v>
      </c>
      <c r="D91" s="108">
        <v>2210</v>
      </c>
      <c r="E91" s="172" t="s">
        <v>174</v>
      </c>
      <c r="F91" s="173"/>
      <c r="G91" s="101"/>
      <c r="H91" s="101"/>
      <c r="I91" s="101"/>
      <c r="J91" s="101"/>
      <c r="K91" s="101"/>
      <c r="L91" s="101"/>
      <c r="M91" s="101"/>
      <c r="N91" s="101"/>
      <c r="O91" s="101"/>
      <c r="P91" s="101"/>
      <c r="Q91" s="101"/>
      <c r="R91" s="122">
        <v>2210</v>
      </c>
      <c r="S91" s="101"/>
      <c r="T91" s="101"/>
      <c r="U91" s="101"/>
      <c r="V91" s="101"/>
      <c r="W91" s="101"/>
    </row>
    <row r="92" spans="1:26" ht="20.100000000000001" customHeight="1" x14ac:dyDescent="0.4">
      <c r="A92" s="238"/>
      <c r="B92" s="178" t="s">
        <v>292</v>
      </c>
      <c r="C92" s="179" t="s">
        <v>292</v>
      </c>
      <c r="D92" s="108">
        <v>41500</v>
      </c>
      <c r="E92" s="201" t="s">
        <v>183</v>
      </c>
      <c r="F92" s="202"/>
      <c r="G92" s="101"/>
      <c r="H92" s="101"/>
      <c r="I92" s="101"/>
      <c r="J92" s="101"/>
      <c r="K92" s="101"/>
      <c r="L92" s="101"/>
      <c r="M92" s="101"/>
      <c r="N92" s="101"/>
      <c r="O92" s="101"/>
      <c r="P92" s="101"/>
      <c r="Q92" s="101"/>
      <c r="R92" s="122">
        <v>41500</v>
      </c>
      <c r="S92" s="101"/>
      <c r="T92" s="101"/>
      <c r="U92" s="101"/>
      <c r="V92" s="101"/>
      <c r="W92" s="101"/>
    </row>
    <row r="93" spans="1:26" ht="20.100000000000001" customHeight="1" x14ac:dyDescent="0.4">
      <c r="A93" s="238"/>
      <c r="B93" s="178" t="s">
        <v>293</v>
      </c>
      <c r="C93" s="179" t="s">
        <v>293</v>
      </c>
      <c r="D93" s="108">
        <v>41500</v>
      </c>
      <c r="E93" s="201" t="s">
        <v>183</v>
      </c>
      <c r="F93" s="202"/>
      <c r="G93" s="101"/>
      <c r="H93" s="101"/>
      <c r="I93" s="101"/>
      <c r="J93" s="101"/>
      <c r="K93" s="101"/>
      <c r="L93" s="101"/>
      <c r="M93" s="101"/>
      <c r="N93" s="101"/>
      <c r="O93" s="101"/>
      <c r="P93" s="101"/>
      <c r="Q93" s="101"/>
      <c r="R93" s="122">
        <v>41500</v>
      </c>
      <c r="S93" s="101"/>
      <c r="T93" s="101"/>
      <c r="U93" s="101"/>
      <c r="V93" s="101"/>
      <c r="W93" s="101"/>
    </row>
    <row r="94" spans="1:26" ht="20.100000000000001" customHeight="1" x14ac:dyDescent="0.4">
      <c r="A94" s="238"/>
      <c r="B94" s="207" t="s">
        <v>294</v>
      </c>
      <c r="C94" s="208" t="s">
        <v>294</v>
      </c>
      <c r="D94" s="108">
        <v>7330</v>
      </c>
      <c r="E94" s="201" t="s">
        <v>183</v>
      </c>
      <c r="F94" s="202"/>
      <c r="G94" s="101"/>
      <c r="H94" s="101"/>
      <c r="I94" s="101"/>
      <c r="J94" s="101"/>
      <c r="K94" s="101"/>
      <c r="L94" s="101"/>
      <c r="M94" s="101"/>
      <c r="N94" s="101"/>
      <c r="O94" s="101"/>
      <c r="P94" s="101"/>
      <c r="Q94" s="101"/>
      <c r="R94" s="122">
        <v>7330</v>
      </c>
      <c r="S94" s="101"/>
      <c r="T94" s="101"/>
      <c r="U94" s="101"/>
      <c r="V94" s="101"/>
      <c r="W94" s="101"/>
    </row>
    <row r="95" spans="1:26" ht="20.100000000000001" customHeight="1" x14ac:dyDescent="0.4">
      <c r="A95" s="238"/>
      <c r="B95" s="178" t="s">
        <v>295</v>
      </c>
      <c r="C95" s="179" t="s">
        <v>295</v>
      </c>
      <c r="D95" s="108">
        <v>41500</v>
      </c>
      <c r="E95" s="201" t="s">
        <v>183</v>
      </c>
      <c r="F95" s="202"/>
      <c r="G95" s="101"/>
      <c r="H95" s="101"/>
      <c r="I95" s="101"/>
      <c r="J95" s="101"/>
      <c r="K95" s="101"/>
      <c r="L95" s="101"/>
      <c r="M95" s="101"/>
      <c r="N95" s="101"/>
      <c r="O95" s="101"/>
      <c r="P95" s="101"/>
      <c r="Q95" s="101"/>
      <c r="R95" s="122">
        <v>41500</v>
      </c>
      <c r="S95" s="101"/>
      <c r="T95" s="101"/>
      <c r="U95" s="101"/>
      <c r="V95" s="101"/>
      <c r="W95" s="101"/>
    </row>
    <row r="96" spans="1:26" ht="20.100000000000001" customHeight="1" x14ac:dyDescent="0.4">
      <c r="A96" s="238"/>
      <c r="B96" s="178" t="s">
        <v>296</v>
      </c>
      <c r="C96" s="179" t="s">
        <v>296</v>
      </c>
      <c r="D96" s="108">
        <v>14800</v>
      </c>
      <c r="E96" s="201" t="s">
        <v>183</v>
      </c>
      <c r="F96" s="202"/>
      <c r="G96" s="101"/>
      <c r="H96" s="101"/>
      <c r="I96" s="101"/>
      <c r="J96" s="101"/>
      <c r="K96" s="101"/>
      <c r="L96" s="101"/>
      <c r="M96" s="101"/>
      <c r="N96" s="101"/>
      <c r="O96" s="101"/>
      <c r="P96" s="101"/>
      <c r="Q96" s="101"/>
      <c r="R96" s="122">
        <v>14800</v>
      </c>
      <c r="S96" s="101"/>
      <c r="T96" s="101"/>
      <c r="U96" s="101"/>
      <c r="V96" s="101"/>
      <c r="W96" s="101"/>
    </row>
    <row r="97" spans="1:26" ht="20.100000000000001" customHeight="1" x14ac:dyDescent="0.4">
      <c r="A97" s="238"/>
      <c r="B97" s="178" t="s">
        <v>297</v>
      </c>
      <c r="C97" s="179" t="s">
        <v>297</v>
      </c>
      <c r="D97" s="108">
        <v>11000</v>
      </c>
      <c r="E97" s="201" t="s">
        <v>183</v>
      </c>
      <c r="F97" s="202"/>
      <c r="G97" s="101"/>
      <c r="H97" s="101"/>
      <c r="I97" s="101"/>
      <c r="J97" s="101"/>
      <c r="K97" s="101"/>
      <c r="L97" s="101"/>
      <c r="M97" s="101"/>
      <c r="N97" s="101"/>
      <c r="O97" s="101"/>
      <c r="P97" s="101"/>
      <c r="Q97" s="101"/>
      <c r="R97" s="122">
        <v>11000</v>
      </c>
      <c r="S97" s="101"/>
      <c r="T97" s="101"/>
      <c r="U97" s="101"/>
      <c r="V97" s="101"/>
      <c r="W97" s="101"/>
    </row>
    <row r="98" spans="1:26" ht="20.100000000000001" customHeight="1" x14ac:dyDescent="0.4">
      <c r="A98" s="238"/>
      <c r="B98" s="178" t="s">
        <v>298</v>
      </c>
      <c r="C98" s="179" t="s">
        <v>298</v>
      </c>
      <c r="D98" s="108">
        <v>1480</v>
      </c>
      <c r="E98" s="201" t="s">
        <v>183</v>
      </c>
      <c r="F98" s="202"/>
      <c r="G98" s="101"/>
      <c r="H98" s="101"/>
      <c r="I98" s="101"/>
      <c r="J98" s="101"/>
      <c r="K98" s="101"/>
      <c r="L98" s="101"/>
      <c r="M98" s="101"/>
      <c r="N98" s="101"/>
      <c r="O98" s="101"/>
      <c r="P98" s="101"/>
      <c r="Q98" s="101"/>
      <c r="R98" s="122">
        <v>1480</v>
      </c>
      <c r="S98" s="101"/>
      <c r="T98" s="101"/>
      <c r="U98" s="101"/>
      <c r="V98" s="101"/>
      <c r="W98" s="101"/>
    </row>
    <row r="99" spans="1:26" ht="20.100000000000001" customHeight="1" x14ac:dyDescent="0.4">
      <c r="A99" s="238"/>
      <c r="B99" s="178" t="s">
        <v>299</v>
      </c>
      <c r="C99" s="179" t="s">
        <v>299</v>
      </c>
      <c r="D99" s="108">
        <v>44100</v>
      </c>
      <c r="E99" s="201" t="s">
        <v>183</v>
      </c>
      <c r="F99" s="202"/>
      <c r="G99" s="101"/>
      <c r="H99" s="101"/>
      <c r="I99" s="101"/>
      <c r="J99" s="101"/>
      <c r="K99" s="101"/>
      <c r="L99" s="101"/>
      <c r="M99" s="101"/>
      <c r="N99" s="101"/>
      <c r="O99" s="101"/>
      <c r="P99" s="101"/>
      <c r="Q99" s="101"/>
      <c r="R99" s="122">
        <v>44100</v>
      </c>
      <c r="S99" s="101"/>
      <c r="T99" s="101"/>
      <c r="U99" s="101"/>
      <c r="V99" s="101"/>
      <c r="W99" s="101"/>
    </row>
    <row r="100" spans="1:26" ht="20.100000000000001" customHeight="1" x14ac:dyDescent="0.4">
      <c r="A100" s="238"/>
      <c r="B100" s="178" t="s">
        <v>300</v>
      </c>
      <c r="C100" s="179" t="s">
        <v>300</v>
      </c>
      <c r="D100" s="108">
        <v>1480</v>
      </c>
      <c r="E100" s="172" t="s">
        <v>174</v>
      </c>
      <c r="F100" s="173"/>
      <c r="G100" s="101"/>
      <c r="H100" s="101"/>
      <c r="I100" s="101"/>
      <c r="J100" s="101"/>
      <c r="K100" s="101"/>
      <c r="L100" s="101"/>
      <c r="M100" s="101"/>
      <c r="N100" s="101"/>
      <c r="O100" s="101"/>
      <c r="P100" s="101"/>
      <c r="Q100" s="101"/>
      <c r="R100" s="122">
        <v>1480</v>
      </c>
      <c r="S100" s="101"/>
      <c r="T100" s="101"/>
      <c r="U100" s="101"/>
      <c r="V100" s="101"/>
      <c r="W100" s="101"/>
    </row>
    <row r="101" spans="1:26" ht="20.100000000000001" customHeight="1" x14ac:dyDescent="0.4">
      <c r="A101" s="238"/>
      <c r="B101" s="178" t="s">
        <v>301</v>
      </c>
      <c r="C101" s="179" t="s">
        <v>301</v>
      </c>
      <c r="D101" s="110">
        <v>14800</v>
      </c>
      <c r="E101" s="201" t="s">
        <v>183</v>
      </c>
      <c r="F101" s="202"/>
      <c r="G101" s="101"/>
      <c r="H101" s="101"/>
      <c r="I101" s="101"/>
      <c r="J101" s="101"/>
      <c r="K101" s="101"/>
      <c r="L101" s="101"/>
      <c r="M101" s="101"/>
      <c r="N101" s="101"/>
      <c r="O101" s="101"/>
      <c r="P101" s="101"/>
      <c r="Q101" s="101"/>
      <c r="R101" s="124">
        <v>14800</v>
      </c>
      <c r="S101" s="101"/>
      <c r="T101" s="101"/>
      <c r="U101" s="101"/>
      <c r="V101" s="101"/>
      <c r="W101" s="101"/>
    </row>
    <row r="102" spans="1:26" ht="20.100000000000001" customHeight="1" x14ac:dyDescent="0.4">
      <c r="A102" s="238"/>
      <c r="B102" s="203" t="s">
        <v>302</v>
      </c>
      <c r="C102" s="204" t="s">
        <v>303</v>
      </c>
      <c r="D102" s="110">
        <v>5530</v>
      </c>
      <c r="E102" s="205" t="s">
        <v>174</v>
      </c>
      <c r="F102" s="206"/>
      <c r="G102" s="101"/>
      <c r="H102" s="101"/>
      <c r="I102" s="101"/>
      <c r="J102" s="101"/>
      <c r="K102" s="101"/>
      <c r="L102" s="101"/>
      <c r="M102" s="101"/>
      <c r="N102" s="101"/>
      <c r="O102" s="101"/>
      <c r="P102" s="101"/>
      <c r="Q102" s="101"/>
      <c r="R102" s="124">
        <v>5530</v>
      </c>
      <c r="S102" s="101"/>
      <c r="T102" s="101"/>
      <c r="U102" s="101"/>
      <c r="V102" s="101"/>
      <c r="W102" s="101"/>
    </row>
    <row r="103" spans="1:26" ht="20.100000000000001" customHeight="1" x14ac:dyDescent="0.4">
      <c r="A103" s="238"/>
      <c r="B103" s="199" t="s">
        <v>304</v>
      </c>
      <c r="C103" s="200"/>
      <c r="D103" s="131">
        <v>5530</v>
      </c>
      <c r="E103" s="198" t="s">
        <v>190</v>
      </c>
      <c r="F103" s="195"/>
      <c r="G103" s="101"/>
      <c r="H103" s="101"/>
      <c r="I103" s="101"/>
      <c r="J103" s="101"/>
      <c r="K103" s="101"/>
      <c r="L103" s="101"/>
      <c r="M103" s="101"/>
      <c r="N103" s="101"/>
      <c r="O103" s="101"/>
      <c r="P103" s="101"/>
      <c r="Q103" s="101"/>
      <c r="R103" s="122">
        <v>5530</v>
      </c>
      <c r="S103" s="101"/>
      <c r="T103" s="101"/>
      <c r="U103" s="101"/>
      <c r="V103" s="101"/>
      <c r="W103" s="101"/>
    </row>
    <row r="104" spans="1:26" ht="20.100000000000001" customHeight="1" x14ac:dyDescent="0.4">
      <c r="A104" s="238"/>
      <c r="B104" s="109"/>
      <c r="C104" s="141" t="s">
        <v>286</v>
      </c>
      <c r="D104" s="140">
        <v>5530</v>
      </c>
      <c r="E104" s="198" t="s">
        <v>190</v>
      </c>
      <c r="F104" s="195"/>
      <c r="G104" s="101"/>
      <c r="H104" s="101"/>
      <c r="I104" s="101"/>
      <c r="J104" s="101"/>
      <c r="K104" s="101"/>
      <c r="L104" s="101"/>
      <c r="M104" s="101"/>
      <c r="N104" s="101"/>
      <c r="O104" s="101"/>
      <c r="P104" s="101"/>
      <c r="Q104" s="101"/>
      <c r="R104" s="125">
        <v>5530</v>
      </c>
      <c r="S104" s="101"/>
      <c r="T104" s="101"/>
      <c r="U104" s="101"/>
      <c r="V104" s="101"/>
      <c r="W104" s="101"/>
    </row>
    <row r="105" spans="1:26" ht="20.100000000000001" customHeight="1" x14ac:dyDescent="0.4">
      <c r="A105" s="238"/>
      <c r="B105" s="178" t="s">
        <v>305</v>
      </c>
      <c r="C105" s="179" t="s">
        <v>276</v>
      </c>
      <c r="D105" s="111">
        <v>69200</v>
      </c>
      <c r="E105" s="195" t="s">
        <v>277</v>
      </c>
      <c r="F105" s="195"/>
      <c r="G105" s="101"/>
      <c r="H105" s="101"/>
      <c r="I105" s="101"/>
      <c r="J105" s="101"/>
      <c r="K105" s="101"/>
      <c r="L105" s="101"/>
      <c r="M105" s="101"/>
      <c r="N105" s="101"/>
      <c r="O105" s="101"/>
      <c r="P105" s="101"/>
      <c r="Q105" s="101"/>
      <c r="R105" s="125">
        <v>69200</v>
      </c>
      <c r="S105" s="101"/>
      <c r="T105" s="101"/>
      <c r="U105" s="101"/>
      <c r="V105" s="101"/>
      <c r="W105" s="101"/>
    </row>
    <row r="106" spans="1:26" ht="20.100000000000001" customHeight="1" x14ac:dyDescent="0.4">
      <c r="A106" s="238"/>
      <c r="B106" s="178" t="s">
        <v>306</v>
      </c>
      <c r="C106" s="179" t="s">
        <v>278</v>
      </c>
      <c r="D106" s="111">
        <v>69200</v>
      </c>
      <c r="E106" s="195" t="s">
        <v>277</v>
      </c>
      <c r="F106" s="195"/>
      <c r="G106" s="101"/>
      <c r="H106" s="101"/>
      <c r="I106" s="101"/>
      <c r="J106" s="101"/>
      <c r="K106" s="101"/>
      <c r="L106" s="101"/>
      <c r="M106" s="101"/>
      <c r="N106" s="101"/>
      <c r="O106" s="101"/>
      <c r="P106" s="101"/>
      <c r="Q106" s="101"/>
      <c r="R106" s="125">
        <v>69200</v>
      </c>
      <c r="S106" s="101"/>
      <c r="T106" s="101"/>
      <c r="U106" s="101"/>
      <c r="V106" s="101"/>
      <c r="W106" s="101"/>
    </row>
    <row r="107" spans="1:26" ht="20.100000000000001" customHeight="1" x14ac:dyDescent="0.4">
      <c r="A107" s="238"/>
      <c r="B107" s="178" t="s">
        <v>307</v>
      </c>
      <c r="C107" s="179" t="s">
        <v>279</v>
      </c>
      <c r="D107" s="111">
        <v>2960</v>
      </c>
      <c r="E107" s="198" t="s">
        <v>190</v>
      </c>
      <c r="F107" s="195"/>
      <c r="G107" s="101"/>
      <c r="H107" s="101"/>
      <c r="I107" s="101"/>
      <c r="J107" s="101"/>
      <c r="K107" s="101"/>
      <c r="L107" s="101"/>
      <c r="M107" s="101"/>
      <c r="N107" s="101"/>
      <c r="O107" s="101"/>
      <c r="P107" s="101"/>
      <c r="Q107" s="101"/>
      <c r="R107" s="125">
        <v>2960</v>
      </c>
      <c r="S107" s="101"/>
      <c r="T107" s="101"/>
      <c r="U107" s="101"/>
      <c r="V107" s="101"/>
      <c r="W107" s="101"/>
    </row>
    <row r="108" spans="1:26" ht="20.100000000000001" customHeight="1" x14ac:dyDescent="0.4">
      <c r="A108" s="238"/>
      <c r="B108" s="178" t="s">
        <v>308</v>
      </c>
      <c r="C108" s="179" t="s">
        <v>280</v>
      </c>
      <c r="D108" s="111">
        <v>5530</v>
      </c>
      <c r="E108" s="198" t="s">
        <v>190</v>
      </c>
      <c r="F108" s="195"/>
      <c r="G108" s="101"/>
      <c r="H108" s="101"/>
      <c r="I108" s="101"/>
      <c r="J108" s="101"/>
      <c r="K108" s="101"/>
      <c r="L108" s="101"/>
      <c r="M108" s="101"/>
      <c r="N108" s="101"/>
      <c r="O108" s="101"/>
      <c r="P108" s="101"/>
      <c r="Q108" s="101"/>
      <c r="R108" s="125">
        <v>5530</v>
      </c>
      <c r="S108" s="101"/>
      <c r="T108" s="101"/>
      <c r="U108" s="101"/>
      <c r="V108" s="101"/>
      <c r="W108" s="101"/>
    </row>
    <row r="109" spans="1:26" ht="20.100000000000001" customHeight="1" thickBot="1" x14ac:dyDescent="0.45">
      <c r="A109" s="238"/>
      <c r="B109" s="182" t="s">
        <v>309</v>
      </c>
      <c r="C109" s="181" t="s">
        <v>281</v>
      </c>
      <c r="D109" s="112">
        <v>5530</v>
      </c>
      <c r="E109" s="183" t="s">
        <v>190</v>
      </c>
      <c r="F109" s="184"/>
      <c r="G109" s="101"/>
      <c r="H109" s="101"/>
      <c r="I109" s="101"/>
      <c r="J109" s="101"/>
      <c r="K109" s="101"/>
      <c r="L109" s="101"/>
      <c r="M109" s="101"/>
      <c r="N109" s="101"/>
      <c r="O109" s="101"/>
      <c r="P109" s="101"/>
      <c r="Q109" s="101"/>
      <c r="R109" s="127">
        <v>5530</v>
      </c>
      <c r="S109" s="101"/>
      <c r="T109" s="101"/>
      <c r="U109" s="101"/>
      <c r="V109" s="101"/>
      <c r="W109" s="101"/>
    </row>
    <row r="110" spans="1:26" ht="20.100000000000001" customHeight="1" thickTop="1" thickBot="1" x14ac:dyDescent="0.45">
      <c r="A110" s="238"/>
      <c r="B110" s="113"/>
      <c r="C110" s="114" t="s">
        <v>282</v>
      </c>
      <c r="D110" s="115"/>
      <c r="E110" s="212"/>
      <c r="F110" s="213"/>
      <c r="G110" s="101"/>
      <c r="H110" s="101"/>
      <c r="I110" s="101"/>
      <c r="J110" s="101"/>
      <c r="K110" s="101"/>
      <c r="L110" s="101"/>
      <c r="M110" s="101"/>
      <c r="N110" s="101"/>
      <c r="O110" s="101"/>
      <c r="P110" s="101"/>
      <c r="Q110" s="101"/>
      <c r="R110" s="101"/>
      <c r="S110" s="101"/>
      <c r="T110" s="101"/>
      <c r="U110" s="101"/>
      <c r="V110" s="101"/>
      <c r="W110" s="101"/>
    </row>
    <row r="111" spans="1:26" ht="20.100000000000001" customHeight="1" x14ac:dyDescent="0.4">
      <c r="A111" s="238"/>
      <c r="B111" s="189" t="s">
        <v>185</v>
      </c>
      <c r="C111" s="190"/>
      <c r="D111" s="166" t="s">
        <v>340</v>
      </c>
      <c r="E111" s="167"/>
      <c r="F111" s="167"/>
      <c r="G111" s="167"/>
      <c r="H111" s="167"/>
      <c r="I111" s="148"/>
      <c r="J111" s="145"/>
      <c r="K111" s="145"/>
      <c r="L111" s="101"/>
      <c r="M111" s="101"/>
      <c r="N111" s="101"/>
      <c r="O111" s="101"/>
      <c r="P111" s="101"/>
      <c r="Q111" s="101"/>
      <c r="R111" s="101"/>
      <c r="S111" s="101"/>
      <c r="T111" s="101"/>
      <c r="U111" s="101"/>
      <c r="V111" s="101"/>
      <c r="W111" s="101"/>
      <c r="X111" s="101"/>
      <c r="Y111" s="101"/>
      <c r="Z111" s="101"/>
    </row>
    <row r="112" spans="1:26" ht="20.100000000000001" customHeight="1" thickBot="1" x14ac:dyDescent="0.45">
      <c r="A112" s="238"/>
      <c r="B112" s="191"/>
      <c r="C112" s="192"/>
      <c r="D112" s="128" t="s">
        <v>215</v>
      </c>
      <c r="E112" s="214" t="s">
        <v>55</v>
      </c>
      <c r="F112" s="215"/>
      <c r="G112" s="214" t="s">
        <v>186</v>
      </c>
      <c r="H112" s="215"/>
      <c r="I112" s="101"/>
      <c r="J112" s="101"/>
      <c r="K112" s="101"/>
      <c r="L112" s="101"/>
      <c r="M112" s="101"/>
      <c r="N112" s="101"/>
      <c r="O112" s="101"/>
      <c r="P112" s="101"/>
      <c r="Q112" s="101"/>
      <c r="R112" s="105" t="s">
        <v>215</v>
      </c>
      <c r="S112" s="101"/>
      <c r="T112" s="101"/>
      <c r="U112" s="101"/>
      <c r="V112" s="101"/>
      <c r="W112" s="101"/>
    </row>
    <row r="113" spans="1:23" ht="20.100000000000001" customHeight="1" x14ac:dyDescent="0.4">
      <c r="A113" s="238"/>
      <c r="B113" s="178" t="s">
        <v>285</v>
      </c>
      <c r="C113" s="179"/>
      <c r="D113" s="144">
        <v>5530</v>
      </c>
      <c r="E113" s="209" t="s">
        <v>174</v>
      </c>
      <c r="F113" s="209"/>
      <c r="G113" s="210">
        <v>0.05</v>
      </c>
      <c r="H113" s="211"/>
      <c r="I113" s="101"/>
      <c r="J113" s="101"/>
      <c r="K113" s="101"/>
      <c r="L113" s="101"/>
      <c r="M113" s="101"/>
      <c r="N113" s="101"/>
      <c r="O113" s="101"/>
      <c r="P113" s="101"/>
      <c r="Q113" s="101"/>
      <c r="R113" s="125">
        <v>5530</v>
      </c>
      <c r="S113" s="101"/>
      <c r="T113" s="101"/>
      <c r="U113" s="101"/>
      <c r="V113" s="101"/>
      <c r="W113" s="101"/>
    </row>
    <row r="114" spans="1:23" ht="20.100000000000001" customHeight="1" x14ac:dyDescent="0.4">
      <c r="A114" s="238"/>
      <c r="B114" s="107"/>
      <c r="C114" s="132" t="s">
        <v>286</v>
      </c>
      <c r="D114" s="131">
        <v>5530</v>
      </c>
      <c r="E114" s="172" t="s">
        <v>174</v>
      </c>
      <c r="F114" s="173"/>
      <c r="G114" s="196">
        <v>0.05</v>
      </c>
      <c r="H114" s="197"/>
      <c r="I114" s="101"/>
      <c r="J114" s="101"/>
      <c r="K114" s="101"/>
      <c r="L114" s="101"/>
      <c r="M114" s="101"/>
      <c r="N114" s="101"/>
      <c r="O114" s="101"/>
      <c r="P114" s="101"/>
      <c r="Q114" s="101"/>
      <c r="R114" s="122">
        <v>5530</v>
      </c>
      <c r="S114" s="101"/>
      <c r="T114" s="101"/>
      <c r="U114" s="101"/>
      <c r="V114" s="101"/>
      <c r="W114" s="101"/>
    </row>
    <row r="115" spans="1:23" ht="20.100000000000001" customHeight="1" x14ac:dyDescent="0.4">
      <c r="A115" s="238"/>
      <c r="B115" s="178" t="s">
        <v>287</v>
      </c>
      <c r="C115" s="179" t="s">
        <v>287</v>
      </c>
      <c r="D115" s="108">
        <v>69200</v>
      </c>
      <c r="E115" s="201" t="s">
        <v>183</v>
      </c>
      <c r="F115" s="202"/>
      <c r="G115" s="196">
        <v>0.05</v>
      </c>
      <c r="H115" s="197"/>
      <c r="I115" s="101"/>
      <c r="J115" s="101"/>
      <c r="K115" s="101"/>
      <c r="L115" s="101"/>
      <c r="M115" s="101"/>
      <c r="N115" s="101"/>
      <c r="O115" s="101"/>
      <c r="P115" s="101"/>
      <c r="Q115" s="101"/>
      <c r="R115" s="122">
        <v>69200</v>
      </c>
      <c r="S115" s="101"/>
      <c r="T115" s="101"/>
      <c r="U115" s="101"/>
      <c r="V115" s="101"/>
      <c r="W115" s="101"/>
    </row>
    <row r="116" spans="1:23" ht="20.100000000000001" customHeight="1" x14ac:dyDescent="0.4">
      <c r="A116" s="238"/>
      <c r="B116" s="178" t="s">
        <v>288</v>
      </c>
      <c r="C116" s="179" t="s">
        <v>288</v>
      </c>
      <c r="D116" s="108">
        <v>69200</v>
      </c>
      <c r="E116" s="201" t="s">
        <v>183</v>
      </c>
      <c r="F116" s="202"/>
      <c r="G116" s="196">
        <v>0.05</v>
      </c>
      <c r="H116" s="197"/>
      <c r="I116" s="101"/>
      <c r="J116" s="101"/>
      <c r="K116" s="101"/>
      <c r="L116" s="101"/>
      <c r="M116" s="101"/>
      <c r="N116" s="101"/>
      <c r="O116" s="101"/>
      <c r="P116" s="101"/>
      <c r="Q116" s="101"/>
      <c r="R116" s="122">
        <v>69200</v>
      </c>
      <c r="S116" s="101"/>
      <c r="T116" s="101"/>
      <c r="U116" s="101"/>
      <c r="V116" s="101"/>
      <c r="W116" s="101"/>
    </row>
    <row r="117" spans="1:23" ht="20.100000000000001" customHeight="1" x14ac:dyDescent="0.4">
      <c r="A117" s="238"/>
      <c r="B117" s="178" t="s">
        <v>289</v>
      </c>
      <c r="C117" s="179" t="s">
        <v>289</v>
      </c>
      <c r="D117" s="108">
        <v>2960</v>
      </c>
      <c r="E117" s="172" t="s">
        <v>174</v>
      </c>
      <c r="F117" s="173"/>
      <c r="G117" s="196">
        <v>0.05</v>
      </c>
      <c r="H117" s="197"/>
      <c r="I117" s="101"/>
      <c r="J117" s="101"/>
      <c r="K117" s="101"/>
      <c r="L117" s="101"/>
      <c r="M117" s="101"/>
      <c r="N117" s="101"/>
      <c r="O117" s="101"/>
      <c r="P117" s="101"/>
      <c r="Q117" s="101"/>
      <c r="R117" s="122">
        <v>2960</v>
      </c>
      <c r="S117" s="101"/>
      <c r="T117" s="101"/>
      <c r="U117" s="101"/>
      <c r="V117" s="101"/>
      <c r="W117" s="101"/>
    </row>
    <row r="118" spans="1:23" ht="20.100000000000001" customHeight="1" x14ac:dyDescent="0.4">
      <c r="A118" s="238"/>
      <c r="B118" s="178" t="s">
        <v>290</v>
      </c>
      <c r="C118" s="179" t="s">
        <v>290</v>
      </c>
      <c r="D118" s="108">
        <v>5530</v>
      </c>
      <c r="E118" s="172" t="s">
        <v>174</v>
      </c>
      <c r="F118" s="173"/>
      <c r="G118" s="196">
        <v>0.05</v>
      </c>
      <c r="H118" s="197"/>
      <c r="I118" s="101"/>
      <c r="J118" s="101"/>
      <c r="K118" s="101"/>
      <c r="L118" s="101"/>
      <c r="M118" s="101"/>
      <c r="N118" s="101"/>
      <c r="O118" s="101"/>
      <c r="P118" s="101"/>
      <c r="Q118" s="101"/>
      <c r="R118" s="122">
        <v>5530</v>
      </c>
      <c r="S118" s="101"/>
      <c r="T118" s="101"/>
      <c r="U118" s="101"/>
      <c r="V118" s="101"/>
      <c r="W118" s="101"/>
    </row>
    <row r="119" spans="1:23" ht="20.100000000000001" customHeight="1" x14ac:dyDescent="0.4">
      <c r="A119" s="238"/>
      <c r="B119" s="178" t="s">
        <v>291</v>
      </c>
      <c r="C119" s="179" t="s">
        <v>291</v>
      </c>
      <c r="D119" s="108">
        <v>2210</v>
      </c>
      <c r="E119" s="172" t="s">
        <v>174</v>
      </c>
      <c r="F119" s="173"/>
      <c r="G119" s="196">
        <v>0.05</v>
      </c>
      <c r="H119" s="197"/>
      <c r="I119" s="101"/>
      <c r="J119" s="101"/>
      <c r="K119" s="101"/>
      <c r="L119" s="101"/>
      <c r="M119" s="101"/>
      <c r="N119" s="101"/>
      <c r="O119" s="101"/>
      <c r="P119" s="101"/>
      <c r="Q119" s="101"/>
      <c r="R119" s="122">
        <v>2210</v>
      </c>
      <c r="S119" s="101"/>
      <c r="T119" s="101"/>
      <c r="U119" s="101"/>
      <c r="V119" s="101"/>
      <c r="W119" s="101"/>
    </row>
    <row r="120" spans="1:23" ht="20.100000000000001" customHeight="1" x14ac:dyDescent="0.4">
      <c r="A120" s="238"/>
      <c r="B120" s="178" t="s">
        <v>292</v>
      </c>
      <c r="C120" s="179" t="s">
        <v>292</v>
      </c>
      <c r="D120" s="108">
        <v>41500</v>
      </c>
      <c r="E120" s="201" t="s">
        <v>183</v>
      </c>
      <c r="F120" s="202"/>
      <c r="G120" s="196">
        <v>0.05</v>
      </c>
      <c r="H120" s="197"/>
      <c r="I120" s="101"/>
      <c r="J120" s="101"/>
      <c r="K120" s="101"/>
      <c r="L120" s="101"/>
      <c r="M120" s="101"/>
      <c r="N120" s="101"/>
      <c r="O120" s="101"/>
      <c r="P120" s="101"/>
      <c r="Q120" s="101"/>
      <c r="R120" s="122">
        <v>41500</v>
      </c>
      <c r="S120" s="101"/>
      <c r="T120" s="101"/>
      <c r="U120" s="101"/>
      <c r="V120" s="101"/>
      <c r="W120" s="101"/>
    </row>
    <row r="121" spans="1:23" ht="20.100000000000001" customHeight="1" x14ac:dyDescent="0.4">
      <c r="A121" s="238"/>
      <c r="B121" s="178" t="s">
        <v>293</v>
      </c>
      <c r="C121" s="179" t="s">
        <v>293</v>
      </c>
      <c r="D121" s="108">
        <v>41500</v>
      </c>
      <c r="E121" s="201" t="s">
        <v>183</v>
      </c>
      <c r="F121" s="202"/>
      <c r="G121" s="196">
        <v>0.05</v>
      </c>
      <c r="H121" s="197"/>
      <c r="I121" s="101"/>
      <c r="J121" s="101"/>
      <c r="K121" s="101"/>
      <c r="L121" s="101"/>
      <c r="M121" s="101"/>
      <c r="N121" s="101"/>
      <c r="O121" s="101"/>
      <c r="P121" s="101"/>
      <c r="Q121" s="101"/>
      <c r="R121" s="122">
        <v>41500</v>
      </c>
      <c r="S121" s="101"/>
      <c r="T121" s="101"/>
      <c r="U121" s="101"/>
      <c r="V121" s="101"/>
      <c r="W121" s="101"/>
    </row>
    <row r="122" spans="1:23" ht="20.100000000000001" customHeight="1" x14ac:dyDescent="0.4">
      <c r="A122" s="238"/>
      <c r="B122" s="207" t="s">
        <v>294</v>
      </c>
      <c r="C122" s="208" t="s">
        <v>294</v>
      </c>
      <c r="D122" s="108">
        <v>7330</v>
      </c>
      <c r="E122" s="201" t="s">
        <v>183</v>
      </c>
      <c r="F122" s="202"/>
      <c r="G122" s="196">
        <v>0.05</v>
      </c>
      <c r="H122" s="197"/>
      <c r="I122" s="101"/>
      <c r="J122" s="101"/>
      <c r="K122" s="101"/>
      <c r="L122" s="101"/>
      <c r="M122" s="101"/>
      <c r="N122" s="101"/>
      <c r="O122" s="101"/>
      <c r="P122" s="101"/>
      <c r="Q122" s="101"/>
      <c r="R122" s="122">
        <v>7330</v>
      </c>
      <c r="S122" s="101"/>
      <c r="T122" s="101"/>
      <c r="U122" s="101"/>
      <c r="V122" s="101"/>
      <c r="W122" s="101"/>
    </row>
    <row r="123" spans="1:23" ht="20.100000000000001" customHeight="1" x14ac:dyDescent="0.4">
      <c r="A123" s="238"/>
      <c r="B123" s="178" t="s">
        <v>295</v>
      </c>
      <c r="C123" s="179" t="s">
        <v>295</v>
      </c>
      <c r="D123" s="108">
        <v>41500</v>
      </c>
      <c r="E123" s="201" t="s">
        <v>183</v>
      </c>
      <c r="F123" s="202"/>
      <c r="G123" s="196">
        <v>0.05</v>
      </c>
      <c r="H123" s="197"/>
      <c r="I123" s="101"/>
      <c r="J123" s="101"/>
      <c r="K123" s="101"/>
      <c r="L123" s="101"/>
      <c r="M123" s="101"/>
      <c r="N123" s="101"/>
      <c r="O123" s="101"/>
      <c r="P123" s="101"/>
      <c r="Q123" s="101"/>
      <c r="R123" s="122">
        <v>41500</v>
      </c>
      <c r="S123" s="101"/>
      <c r="T123" s="101"/>
      <c r="U123" s="101"/>
      <c r="V123" s="101"/>
      <c r="W123" s="101"/>
    </row>
    <row r="124" spans="1:23" ht="20.100000000000001" customHeight="1" x14ac:dyDescent="0.4">
      <c r="A124" s="238"/>
      <c r="B124" s="178" t="s">
        <v>296</v>
      </c>
      <c r="C124" s="179" t="s">
        <v>296</v>
      </c>
      <c r="D124" s="108">
        <v>14800</v>
      </c>
      <c r="E124" s="201" t="s">
        <v>183</v>
      </c>
      <c r="F124" s="202"/>
      <c r="G124" s="196">
        <v>0.05</v>
      </c>
      <c r="H124" s="197"/>
      <c r="I124" s="101"/>
      <c r="J124" s="101"/>
      <c r="K124" s="101"/>
      <c r="L124" s="101"/>
      <c r="M124" s="101"/>
      <c r="N124" s="101"/>
      <c r="O124" s="101"/>
      <c r="P124" s="101"/>
      <c r="Q124" s="101"/>
      <c r="R124" s="122">
        <v>14800</v>
      </c>
      <c r="S124" s="101"/>
      <c r="T124" s="101"/>
      <c r="U124" s="101"/>
      <c r="V124" s="101"/>
      <c r="W124" s="101"/>
    </row>
    <row r="125" spans="1:23" ht="20.100000000000001" customHeight="1" x14ac:dyDescent="0.4">
      <c r="A125" s="238"/>
      <c r="B125" s="178" t="s">
        <v>297</v>
      </c>
      <c r="C125" s="179" t="s">
        <v>297</v>
      </c>
      <c r="D125" s="108">
        <v>11000</v>
      </c>
      <c r="E125" s="201" t="s">
        <v>183</v>
      </c>
      <c r="F125" s="202"/>
      <c r="G125" s="196">
        <v>0.05</v>
      </c>
      <c r="H125" s="197"/>
      <c r="I125" s="101"/>
      <c r="J125" s="101"/>
      <c r="K125" s="101"/>
      <c r="L125" s="101"/>
      <c r="M125" s="101"/>
      <c r="N125" s="101"/>
      <c r="O125" s="101"/>
      <c r="P125" s="101"/>
      <c r="Q125" s="101"/>
      <c r="R125" s="122">
        <v>11000</v>
      </c>
      <c r="S125" s="101"/>
      <c r="T125" s="101"/>
      <c r="U125" s="101"/>
      <c r="V125" s="101"/>
      <c r="W125" s="101"/>
    </row>
    <row r="126" spans="1:23" ht="20.100000000000001" customHeight="1" x14ac:dyDescent="0.4">
      <c r="A126" s="238"/>
      <c r="B126" s="178" t="s">
        <v>298</v>
      </c>
      <c r="C126" s="179" t="s">
        <v>298</v>
      </c>
      <c r="D126" s="108">
        <v>1480</v>
      </c>
      <c r="E126" s="201" t="s">
        <v>183</v>
      </c>
      <c r="F126" s="202"/>
      <c r="G126" s="196">
        <v>0.05</v>
      </c>
      <c r="H126" s="197"/>
      <c r="I126" s="101"/>
      <c r="J126" s="101"/>
      <c r="K126" s="101"/>
      <c r="L126" s="101"/>
      <c r="M126" s="101"/>
      <c r="N126" s="101"/>
      <c r="O126" s="101"/>
      <c r="P126" s="101"/>
      <c r="Q126" s="101"/>
      <c r="R126" s="122">
        <v>1480</v>
      </c>
      <c r="S126" s="101"/>
      <c r="T126" s="101"/>
      <c r="U126" s="101"/>
      <c r="V126" s="101"/>
      <c r="W126" s="101"/>
    </row>
    <row r="127" spans="1:23" ht="20.100000000000001" customHeight="1" x14ac:dyDescent="0.4">
      <c r="A127" s="238"/>
      <c r="B127" s="178" t="s">
        <v>299</v>
      </c>
      <c r="C127" s="179" t="s">
        <v>299</v>
      </c>
      <c r="D127" s="108">
        <v>44100</v>
      </c>
      <c r="E127" s="201" t="s">
        <v>183</v>
      </c>
      <c r="F127" s="202"/>
      <c r="G127" s="196">
        <v>0.05</v>
      </c>
      <c r="H127" s="197"/>
      <c r="I127" s="101"/>
      <c r="J127" s="101"/>
      <c r="K127" s="101"/>
      <c r="L127" s="101"/>
      <c r="M127" s="101"/>
      <c r="N127" s="101"/>
      <c r="O127" s="101"/>
      <c r="P127" s="101"/>
      <c r="Q127" s="101"/>
      <c r="R127" s="122">
        <v>44100</v>
      </c>
      <c r="S127" s="101"/>
      <c r="T127" s="101"/>
      <c r="U127" s="101"/>
      <c r="V127" s="101"/>
      <c r="W127" s="101"/>
    </row>
    <row r="128" spans="1:23" ht="20.100000000000001" customHeight="1" x14ac:dyDescent="0.4">
      <c r="A128" s="238"/>
      <c r="B128" s="178" t="s">
        <v>300</v>
      </c>
      <c r="C128" s="179" t="s">
        <v>300</v>
      </c>
      <c r="D128" s="108">
        <v>1480</v>
      </c>
      <c r="E128" s="172" t="s">
        <v>174</v>
      </c>
      <c r="F128" s="173"/>
      <c r="G128" s="196">
        <v>0.05</v>
      </c>
      <c r="H128" s="197"/>
      <c r="I128" s="101"/>
      <c r="J128" s="101"/>
      <c r="K128" s="101"/>
      <c r="L128" s="101"/>
      <c r="M128" s="101"/>
      <c r="N128" s="101"/>
      <c r="O128" s="101"/>
      <c r="P128" s="101"/>
      <c r="Q128" s="101"/>
      <c r="R128" s="122">
        <v>1480</v>
      </c>
      <c r="S128" s="101"/>
      <c r="T128" s="101"/>
      <c r="U128" s="101"/>
      <c r="V128" s="101"/>
      <c r="W128" s="101"/>
    </row>
    <row r="129" spans="1:23" ht="20.100000000000001" customHeight="1" x14ac:dyDescent="0.4">
      <c r="A129" s="238"/>
      <c r="B129" s="178" t="s">
        <v>301</v>
      </c>
      <c r="C129" s="179" t="s">
        <v>301</v>
      </c>
      <c r="D129" s="110">
        <v>14800</v>
      </c>
      <c r="E129" s="201" t="s">
        <v>183</v>
      </c>
      <c r="F129" s="202"/>
      <c r="G129" s="196">
        <v>0.05</v>
      </c>
      <c r="H129" s="197"/>
      <c r="I129" s="101"/>
      <c r="J129" s="101"/>
      <c r="K129" s="101"/>
      <c r="L129" s="101"/>
      <c r="M129" s="101"/>
      <c r="N129" s="101"/>
      <c r="O129" s="101"/>
      <c r="P129" s="101"/>
      <c r="Q129" s="101"/>
      <c r="R129" s="124">
        <v>14800</v>
      </c>
      <c r="S129" s="101"/>
      <c r="T129" s="101"/>
      <c r="U129" s="101"/>
      <c r="V129" s="101"/>
      <c r="W129" s="101"/>
    </row>
    <row r="130" spans="1:23" ht="20.100000000000001" customHeight="1" x14ac:dyDescent="0.4">
      <c r="A130" s="238"/>
      <c r="B130" s="203" t="s">
        <v>303</v>
      </c>
      <c r="C130" s="204" t="s">
        <v>303</v>
      </c>
      <c r="D130" s="110">
        <v>5530</v>
      </c>
      <c r="E130" s="205" t="s">
        <v>174</v>
      </c>
      <c r="F130" s="206"/>
      <c r="G130" s="196">
        <v>0.05</v>
      </c>
      <c r="H130" s="197"/>
      <c r="I130" s="101"/>
      <c r="J130" s="101"/>
      <c r="K130" s="101"/>
      <c r="L130" s="101"/>
      <c r="M130" s="101"/>
      <c r="N130" s="101"/>
      <c r="O130" s="101"/>
      <c r="P130" s="101"/>
      <c r="Q130" s="101"/>
      <c r="R130" s="124">
        <v>5530</v>
      </c>
      <c r="S130" s="101"/>
      <c r="T130" s="101"/>
      <c r="U130" s="101"/>
      <c r="V130" s="101"/>
      <c r="W130" s="101"/>
    </row>
    <row r="131" spans="1:23" ht="20.100000000000001" customHeight="1" x14ac:dyDescent="0.4">
      <c r="A131" s="238"/>
      <c r="B131" s="199" t="s">
        <v>304</v>
      </c>
      <c r="C131" s="200"/>
      <c r="D131" s="131">
        <v>5530</v>
      </c>
      <c r="E131" s="198" t="s">
        <v>190</v>
      </c>
      <c r="F131" s="195"/>
      <c r="G131" s="196">
        <v>0.05</v>
      </c>
      <c r="H131" s="197"/>
      <c r="I131" s="101"/>
      <c r="J131" s="101"/>
      <c r="K131" s="101"/>
      <c r="L131" s="101"/>
      <c r="M131" s="101"/>
      <c r="N131" s="101"/>
      <c r="O131" s="101"/>
      <c r="P131" s="101"/>
      <c r="Q131" s="101"/>
      <c r="R131" s="122">
        <v>5530</v>
      </c>
      <c r="S131" s="101"/>
      <c r="T131" s="101"/>
      <c r="U131" s="101"/>
      <c r="V131" s="101"/>
      <c r="W131" s="101"/>
    </row>
    <row r="132" spans="1:23" ht="20.100000000000001" customHeight="1" x14ac:dyDescent="0.4">
      <c r="A132" s="238"/>
      <c r="B132" s="109"/>
      <c r="C132" s="141" t="s">
        <v>286</v>
      </c>
      <c r="D132" s="140">
        <v>5530</v>
      </c>
      <c r="E132" s="198" t="s">
        <v>190</v>
      </c>
      <c r="F132" s="195"/>
      <c r="G132" s="196">
        <v>0.05</v>
      </c>
      <c r="H132" s="197"/>
      <c r="I132" s="101"/>
      <c r="J132" s="101"/>
      <c r="K132" s="101"/>
      <c r="L132" s="101"/>
      <c r="M132" s="101"/>
      <c r="N132" s="101"/>
      <c r="O132" s="101"/>
      <c r="P132" s="101"/>
      <c r="Q132" s="101"/>
      <c r="R132" s="125">
        <v>5530</v>
      </c>
      <c r="S132" s="101"/>
      <c r="T132" s="101"/>
      <c r="U132" s="101"/>
      <c r="V132" s="101"/>
      <c r="W132" s="101"/>
    </row>
    <row r="133" spans="1:23" ht="20.100000000000001" customHeight="1" x14ac:dyDescent="0.4">
      <c r="A133" s="238"/>
      <c r="B133" s="178" t="s">
        <v>305</v>
      </c>
      <c r="C133" s="179" t="s">
        <v>276</v>
      </c>
      <c r="D133" s="111">
        <v>69200</v>
      </c>
      <c r="E133" s="195" t="s">
        <v>277</v>
      </c>
      <c r="F133" s="195"/>
      <c r="G133" s="196">
        <v>0.05</v>
      </c>
      <c r="H133" s="197"/>
      <c r="I133" s="101"/>
      <c r="J133" s="101"/>
      <c r="K133" s="101"/>
      <c r="L133" s="101"/>
      <c r="M133" s="101"/>
      <c r="N133" s="101"/>
      <c r="O133" s="101"/>
      <c r="P133" s="101"/>
      <c r="Q133" s="101"/>
      <c r="R133" s="125">
        <v>69200</v>
      </c>
      <c r="S133" s="101"/>
      <c r="T133" s="101"/>
      <c r="U133" s="101"/>
      <c r="V133" s="101"/>
      <c r="W133" s="101"/>
    </row>
    <row r="134" spans="1:23" ht="20.100000000000001" customHeight="1" x14ac:dyDescent="0.4">
      <c r="A134" s="238"/>
      <c r="B134" s="178" t="s">
        <v>306</v>
      </c>
      <c r="C134" s="179" t="s">
        <v>278</v>
      </c>
      <c r="D134" s="111">
        <v>69200</v>
      </c>
      <c r="E134" s="195" t="s">
        <v>277</v>
      </c>
      <c r="F134" s="195"/>
      <c r="G134" s="196">
        <v>0.05</v>
      </c>
      <c r="H134" s="197"/>
      <c r="I134" s="101"/>
      <c r="J134" s="101"/>
      <c r="K134" s="101"/>
      <c r="L134" s="101"/>
      <c r="M134" s="101"/>
      <c r="N134" s="101"/>
      <c r="O134" s="101"/>
      <c r="P134" s="101"/>
      <c r="Q134" s="101"/>
      <c r="R134" s="125">
        <v>69200</v>
      </c>
      <c r="S134" s="101"/>
      <c r="T134" s="101"/>
      <c r="U134" s="101"/>
      <c r="V134" s="101"/>
      <c r="W134" s="101"/>
    </row>
    <row r="135" spans="1:23" ht="20.100000000000001" customHeight="1" x14ac:dyDescent="0.4">
      <c r="A135" s="238"/>
      <c r="B135" s="178" t="s">
        <v>307</v>
      </c>
      <c r="C135" s="179" t="s">
        <v>279</v>
      </c>
      <c r="D135" s="111">
        <v>2960</v>
      </c>
      <c r="E135" s="198" t="s">
        <v>190</v>
      </c>
      <c r="F135" s="195"/>
      <c r="G135" s="196">
        <v>0.05</v>
      </c>
      <c r="H135" s="197"/>
      <c r="I135" s="101"/>
      <c r="J135" s="101"/>
      <c r="K135" s="101"/>
      <c r="L135" s="101"/>
      <c r="M135" s="101"/>
      <c r="N135" s="101"/>
      <c r="O135" s="101"/>
      <c r="P135" s="101"/>
      <c r="Q135" s="101"/>
      <c r="R135" s="125">
        <v>2960</v>
      </c>
      <c r="S135" s="101"/>
      <c r="T135" s="101"/>
      <c r="U135" s="101"/>
      <c r="V135" s="101"/>
      <c r="W135" s="101"/>
    </row>
    <row r="136" spans="1:23" ht="20.100000000000001" customHeight="1" x14ac:dyDescent="0.4">
      <c r="A136" s="238"/>
      <c r="B136" s="178" t="s">
        <v>308</v>
      </c>
      <c r="C136" s="179" t="s">
        <v>280</v>
      </c>
      <c r="D136" s="111">
        <v>5530</v>
      </c>
      <c r="E136" s="198" t="s">
        <v>190</v>
      </c>
      <c r="F136" s="195"/>
      <c r="G136" s="196">
        <v>0.05</v>
      </c>
      <c r="H136" s="197"/>
      <c r="I136" s="101"/>
      <c r="J136" s="101"/>
      <c r="K136" s="101"/>
      <c r="L136" s="101"/>
      <c r="M136" s="101"/>
      <c r="N136" s="101"/>
      <c r="O136" s="101"/>
      <c r="P136" s="101"/>
      <c r="Q136" s="101"/>
      <c r="R136" s="125">
        <v>5530</v>
      </c>
      <c r="S136" s="101"/>
      <c r="T136" s="101"/>
      <c r="U136" s="101"/>
      <c r="V136" s="101"/>
      <c r="W136" s="101"/>
    </row>
    <row r="137" spans="1:23" ht="34.5" customHeight="1" thickBot="1" x14ac:dyDescent="0.45">
      <c r="A137" s="238"/>
      <c r="B137" s="182" t="s">
        <v>309</v>
      </c>
      <c r="C137" s="181" t="s">
        <v>281</v>
      </c>
      <c r="D137" s="112">
        <v>5530</v>
      </c>
      <c r="E137" s="183" t="s">
        <v>190</v>
      </c>
      <c r="F137" s="184"/>
      <c r="G137" s="185">
        <v>0.05</v>
      </c>
      <c r="H137" s="186"/>
      <c r="I137" s="101"/>
      <c r="J137" s="101"/>
      <c r="K137" s="101"/>
      <c r="L137" s="101"/>
      <c r="M137" s="101"/>
      <c r="N137" s="101"/>
      <c r="O137" s="101"/>
      <c r="P137" s="101"/>
      <c r="Q137" s="101"/>
      <c r="R137" s="127">
        <v>5530</v>
      </c>
      <c r="S137" s="101"/>
      <c r="T137" s="101"/>
      <c r="U137" s="101"/>
      <c r="V137" s="101"/>
      <c r="W137" s="101"/>
    </row>
    <row r="138" spans="1:23" ht="20.100000000000001" customHeight="1" thickTop="1" thickBot="1" x14ac:dyDescent="0.45">
      <c r="A138" s="238"/>
      <c r="B138" s="156" t="s">
        <v>282</v>
      </c>
      <c r="C138" s="157"/>
      <c r="D138" s="129"/>
      <c r="E138" s="187"/>
      <c r="F138" s="188"/>
      <c r="G138" s="187"/>
      <c r="H138" s="188"/>
      <c r="I138" s="101"/>
      <c r="J138" s="101"/>
      <c r="K138" s="101"/>
      <c r="L138" s="101"/>
      <c r="M138" s="101"/>
      <c r="N138" s="101"/>
      <c r="O138" s="101"/>
      <c r="P138" s="101"/>
      <c r="Q138" s="101"/>
      <c r="R138" s="101"/>
      <c r="S138" s="101"/>
      <c r="T138" s="101"/>
    </row>
    <row r="139" spans="1:23" ht="32.25" customHeight="1" x14ac:dyDescent="0.4">
      <c r="A139" s="238"/>
      <c r="B139" s="189" t="s">
        <v>188</v>
      </c>
      <c r="C139" s="190"/>
      <c r="D139" s="160" t="s">
        <v>341</v>
      </c>
      <c r="E139" s="161"/>
      <c r="F139" s="161"/>
      <c r="G139" s="147"/>
      <c r="H139" s="135"/>
      <c r="I139" s="135"/>
      <c r="J139" s="130"/>
      <c r="K139" s="130"/>
      <c r="L139" s="101"/>
      <c r="M139" s="101"/>
      <c r="N139" s="101"/>
      <c r="O139" s="101"/>
      <c r="P139" s="101"/>
      <c r="Q139" s="101"/>
      <c r="R139" s="101"/>
      <c r="S139" s="101"/>
      <c r="T139" s="101"/>
      <c r="U139" s="101"/>
      <c r="V139" s="101"/>
      <c r="W139" s="101"/>
    </row>
    <row r="140" spans="1:23" ht="28.5" customHeight="1" thickBot="1" x14ac:dyDescent="0.45">
      <c r="A140" s="238"/>
      <c r="B140" s="191"/>
      <c r="C140" s="192"/>
      <c r="D140" s="106" t="s">
        <v>215</v>
      </c>
      <c r="E140" s="193" t="s">
        <v>55</v>
      </c>
      <c r="F140" s="194"/>
      <c r="G140" s="146"/>
      <c r="H140" s="130"/>
      <c r="I140" s="101"/>
      <c r="J140" s="101"/>
      <c r="K140" s="101"/>
      <c r="L140" s="101"/>
      <c r="M140" s="101"/>
      <c r="N140" s="101"/>
      <c r="O140" s="101"/>
      <c r="P140" s="101"/>
      <c r="Q140" s="101"/>
      <c r="R140" s="101"/>
      <c r="S140" s="101"/>
      <c r="T140" s="101"/>
    </row>
    <row r="141" spans="1:23" ht="20.100000000000001" customHeight="1" x14ac:dyDescent="0.4">
      <c r="A141" s="238"/>
      <c r="B141" s="168" t="s">
        <v>189</v>
      </c>
      <c r="C141" s="169"/>
      <c r="D141" s="116">
        <v>11000</v>
      </c>
      <c r="E141" s="170" t="s">
        <v>277</v>
      </c>
      <c r="F141" s="171"/>
      <c r="G141" s="130"/>
      <c r="H141" s="130"/>
      <c r="I141" s="101"/>
      <c r="J141" s="101"/>
      <c r="K141" s="101"/>
      <c r="L141" s="101"/>
      <c r="M141" s="101"/>
      <c r="N141" s="101"/>
      <c r="O141" s="101"/>
      <c r="P141" s="101"/>
      <c r="Q141" s="101"/>
      <c r="R141" s="101"/>
      <c r="S141" s="101"/>
      <c r="T141" s="101"/>
    </row>
    <row r="142" spans="1:23" ht="20.100000000000001" customHeight="1" x14ac:dyDescent="0.4">
      <c r="A142" s="238"/>
      <c r="B142" s="176" t="s">
        <v>54</v>
      </c>
      <c r="C142" s="177"/>
      <c r="D142" s="117">
        <v>11000</v>
      </c>
      <c r="E142" s="172"/>
      <c r="F142" s="173"/>
      <c r="G142" s="130"/>
      <c r="H142" s="130"/>
      <c r="I142" s="101"/>
      <c r="J142" s="101"/>
      <c r="K142" s="101"/>
      <c r="L142" s="101"/>
      <c r="M142" s="101"/>
      <c r="N142" s="101"/>
      <c r="O142" s="101"/>
      <c r="P142" s="101"/>
      <c r="Q142" s="101"/>
      <c r="R142" s="101"/>
      <c r="S142" s="101"/>
      <c r="T142" s="101"/>
    </row>
    <row r="143" spans="1:23" ht="20.100000000000001" customHeight="1" x14ac:dyDescent="0.4">
      <c r="A143" s="238"/>
      <c r="B143" s="178" t="s">
        <v>60</v>
      </c>
      <c r="C143" s="179"/>
      <c r="D143" s="117">
        <v>11000</v>
      </c>
      <c r="E143" s="172"/>
      <c r="F143" s="173"/>
      <c r="G143" s="130"/>
      <c r="H143" s="130"/>
      <c r="I143" s="101"/>
      <c r="J143" s="101"/>
      <c r="K143" s="101"/>
      <c r="L143" s="101"/>
      <c r="M143" s="101"/>
      <c r="N143" s="101"/>
      <c r="O143" s="101"/>
      <c r="P143" s="101"/>
      <c r="Q143" s="101"/>
      <c r="R143" s="101"/>
      <c r="S143" s="101"/>
      <c r="T143" s="101"/>
    </row>
    <row r="144" spans="1:23" ht="20.100000000000001" customHeight="1" thickBot="1" x14ac:dyDescent="0.45">
      <c r="A144" s="238"/>
      <c r="B144" s="180" t="s">
        <v>187</v>
      </c>
      <c r="C144" s="181"/>
      <c r="D144" s="118">
        <v>11000</v>
      </c>
      <c r="E144" s="174"/>
      <c r="F144" s="175"/>
      <c r="G144" s="130"/>
      <c r="H144" s="130"/>
      <c r="I144" s="101"/>
      <c r="J144" s="101"/>
      <c r="K144" s="101"/>
      <c r="L144" s="101"/>
      <c r="M144" s="101"/>
      <c r="N144" s="101"/>
      <c r="O144" s="101"/>
      <c r="P144" s="101"/>
      <c r="Q144" s="101"/>
      <c r="R144" s="101"/>
      <c r="S144" s="101"/>
      <c r="T144" s="101"/>
    </row>
    <row r="145" spans="1:20" ht="20.100000000000001" customHeight="1" thickTop="1" thickBot="1" x14ac:dyDescent="0.45">
      <c r="A145" s="238"/>
      <c r="B145" s="156" t="s">
        <v>282</v>
      </c>
      <c r="C145" s="157"/>
      <c r="D145" s="121"/>
      <c r="E145" s="158"/>
      <c r="F145" s="159"/>
      <c r="G145" s="130"/>
      <c r="H145" s="130"/>
      <c r="I145" s="101"/>
      <c r="J145" s="101"/>
      <c r="K145" s="101"/>
      <c r="L145" s="101"/>
      <c r="M145" s="101"/>
      <c r="N145" s="101"/>
      <c r="O145" s="101"/>
      <c r="P145" s="101"/>
      <c r="Q145" s="101"/>
      <c r="R145" s="101"/>
      <c r="S145" s="101"/>
      <c r="T145" s="101"/>
    </row>
    <row r="146" spans="1:20" ht="22.5" customHeight="1" x14ac:dyDescent="0.4">
      <c r="A146" s="93"/>
      <c r="B146" s="94"/>
      <c r="C146" s="94"/>
      <c r="D146" s="94"/>
      <c r="E146" s="94"/>
      <c r="F146" s="94"/>
      <c r="G146" s="94"/>
      <c r="H146" s="94"/>
      <c r="I146" s="94"/>
    </row>
    <row r="147" spans="1:20" ht="9.75" customHeight="1" x14ac:dyDescent="0.4">
      <c r="A147" s="93"/>
      <c r="B147" s="95"/>
      <c r="C147" s="95"/>
      <c r="D147" s="95"/>
      <c r="E147" s="95"/>
      <c r="F147" s="95"/>
      <c r="G147" s="95"/>
      <c r="H147" s="95"/>
      <c r="I147" s="95"/>
      <c r="J147" s="95"/>
      <c r="K147" s="95"/>
      <c r="L147" s="95"/>
      <c r="M147" s="95"/>
      <c r="N147" s="95"/>
      <c r="O147" s="95"/>
      <c r="P147" s="95"/>
    </row>
    <row r="148" spans="1:20" ht="20.25" customHeight="1" x14ac:dyDescent="0.4">
      <c r="A148" s="93"/>
      <c r="B148" s="96"/>
      <c r="C148" s="96"/>
    </row>
    <row r="149" spans="1:20" ht="20.25" customHeight="1" x14ac:dyDescent="0.4"/>
    <row r="151" spans="1:20" ht="20.100000000000001" customHeight="1" x14ac:dyDescent="0.4"/>
    <row r="152" spans="1:20" ht="20.100000000000001" customHeight="1" x14ac:dyDescent="0.4"/>
    <row r="153" spans="1:20" ht="20.100000000000001" customHeight="1" x14ac:dyDescent="0.4"/>
    <row r="154" spans="1:20" ht="20.100000000000001" customHeight="1" x14ac:dyDescent="0.4"/>
    <row r="155" spans="1:20" ht="20.100000000000001" customHeight="1" x14ac:dyDescent="0.4"/>
    <row r="156" spans="1:20" ht="20.100000000000001" customHeight="1" x14ac:dyDescent="0.4"/>
    <row r="157" spans="1:20" ht="20.100000000000001" customHeight="1" x14ac:dyDescent="0.4"/>
    <row r="158" spans="1:20" ht="20.100000000000001" customHeight="1" x14ac:dyDescent="0.4"/>
    <row r="159" spans="1:20" ht="20.100000000000001" customHeight="1" x14ac:dyDescent="0.4"/>
    <row r="160" spans="1:20" ht="20.100000000000001" customHeight="1" x14ac:dyDescent="0.4"/>
    <row r="161" ht="20.100000000000001" customHeight="1" x14ac:dyDescent="0.4"/>
    <row r="164" ht="20.100000000000001" customHeight="1" x14ac:dyDescent="0.4"/>
  </sheetData>
  <mergeCells count="285">
    <mergeCell ref="B2:C3"/>
    <mergeCell ref="E3:F3"/>
    <mergeCell ref="B4:C4"/>
    <mergeCell ref="E4:F4"/>
    <mergeCell ref="E5:F5"/>
    <mergeCell ref="A2:A145"/>
    <mergeCell ref="D139:F139"/>
    <mergeCell ref="B9:C9"/>
    <mergeCell ref="E9:F9"/>
    <mergeCell ref="B10:C10"/>
    <mergeCell ref="E10:F10"/>
    <mergeCell ref="B11:C11"/>
    <mergeCell ref="E11:F11"/>
    <mergeCell ref="B6:C6"/>
    <mergeCell ref="E6:F6"/>
    <mergeCell ref="B7:C7"/>
    <mergeCell ref="E7:F7"/>
    <mergeCell ref="B8:C8"/>
    <mergeCell ref="E8:F8"/>
    <mergeCell ref="B15:C15"/>
    <mergeCell ref="E15:F15"/>
    <mergeCell ref="B16:C16"/>
    <mergeCell ref="E16:F16"/>
    <mergeCell ref="B17:C17"/>
    <mergeCell ref="E17:F17"/>
    <mergeCell ref="B12:C12"/>
    <mergeCell ref="E12:F12"/>
    <mergeCell ref="B13:C13"/>
    <mergeCell ref="E13:F13"/>
    <mergeCell ref="B14:C14"/>
    <mergeCell ref="E14:F14"/>
    <mergeCell ref="B21:C21"/>
    <mergeCell ref="E21:F21"/>
    <mergeCell ref="B22:C22"/>
    <mergeCell ref="E22:F22"/>
    <mergeCell ref="E23:F23"/>
    <mergeCell ref="B24:C24"/>
    <mergeCell ref="E24:F24"/>
    <mergeCell ref="B18:C18"/>
    <mergeCell ref="E18:F18"/>
    <mergeCell ref="B19:C19"/>
    <mergeCell ref="E19:F19"/>
    <mergeCell ref="B20:C20"/>
    <mergeCell ref="E20:F20"/>
    <mergeCell ref="B28:C28"/>
    <mergeCell ref="E28:F28"/>
    <mergeCell ref="E29:F29"/>
    <mergeCell ref="B30:C31"/>
    <mergeCell ref="E31:F31"/>
    <mergeCell ref="B25:C25"/>
    <mergeCell ref="E25:F25"/>
    <mergeCell ref="B26:C26"/>
    <mergeCell ref="E26:F26"/>
    <mergeCell ref="B27:C27"/>
    <mergeCell ref="E27:F27"/>
    <mergeCell ref="B36:C36"/>
    <mergeCell ref="E36:F36"/>
    <mergeCell ref="B37:C39"/>
    <mergeCell ref="D38:D39"/>
    <mergeCell ref="E38:F39"/>
    <mergeCell ref="B32:C32"/>
    <mergeCell ref="E32:F35"/>
    <mergeCell ref="B33:C33"/>
    <mergeCell ref="B34:C34"/>
    <mergeCell ref="B35:C35"/>
    <mergeCell ref="B44:C44"/>
    <mergeCell ref="E44:F44"/>
    <mergeCell ref="B45:C45"/>
    <mergeCell ref="E45:F45"/>
    <mergeCell ref="B46:C46"/>
    <mergeCell ref="E46:F46"/>
    <mergeCell ref="B40:C40"/>
    <mergeCell ref="E40:F40"/>
    <mergeCell ref="E41:F41"/>
    <mergeCell ref="B42:C42"/>
    <mergeCell ref="E42:F42"/>
    <mergeCell ref="B43:C43"/>
    <mergeCell ref="E43:F43"/>
    <mergeCell ref="E51:F51"/>
    <mergeCell ref="B52:C52"/>
    <mergeCell ref="E52:F52"/>
    <mergeCell ref="B53:C53"/>
    <mergeCell ref="E53:F53"/>
    <mergeCell ref="B54:C54"/>
    <mergeCell ref="E54:F54"/>
    <mergeCell ref="E47:F47"/>
    <mergeCell ref="B48:C49"/>
    <mergeCell ref="E49:F49"/>
    <mergeCell ref="B50:C50"/>
    <mergeCell ref="E50:F50"/>
    <mergeCell ref="B58:C58"/>
    <mergeCell ref="E58:F58"/>
    <mergeCell ref="B59:C59"/>
    <mergeCell ref="E59:F59"/>
    <mergeCell ref="B60:C60"/>
    <mergeCell ref="E60:F60"/>
    <mergeCell ref="B55:C55"/>
    <mergeCell ref="E55:F55"/>
    <mergeCell ref="B56:C56"/>
    <mergeCell ref="E56:F56"/>
    <mergeCell ref="B57:C57"/>
    <mergeCell ref="E57:F57"/>
    <mergeCell ref="B64:C64"/>
    <mergeCell ref="E64:F64"/>
    <mergeCell ref="B65:C65"/>
    <mergeCell ref="E65:F65"/>
    <mergeCell ref="B66:C66"/>
    <mergeCell ref="E66:F66"/>
    <mergeCell ref="B61:C61"/>
    <mergeCell ref="E61:F61"/>
    <mergeCell ref="B62:C62"/>
    <mergeCell ref="E62:F62"/>
    <mergeCell ref="B63:C63"/>
    <mergeCell ref="E63:F63"/>
    <mergeCell ref="B71:C71"/>
    <mergeCell ref="E71:F71"/>
    <mergeCell ref="B72:C72"/>
    <mergeCell ref="E72:F72"/>
    <mergeCell ref="B73:C73"/>
    <mergeCell ref="E73:F73"/>
    <mergeCell ref="B67:C67"/>
    <mergeCell ref="E67:F67"/>
    <mergeCell ref="B68:C68"/>
    <mergeCell ref="E68:F68"/>
    <mergeCell ref="E69:F69"/>
    <mergeCell ref="B70:C70"/>
    <mergeCell ref="E70:F70"/>
    <mergeCell ref="B78:C78"/>
    <mergeCell ref="E78:F81"/>
    <mergeCell ref="B79:C79"/>
    <mergeCell ref="B80:C80"/>
    <mergeCell ref="B81:C81"/>
    <mergeCell ref="B74:C74"/>
    <mergeCell ref="E74:F74"/>
    <mergeCell ref="E75:F75"/>
    <mergeCell ref="B76:C77"/>
    <mergeCell ref="E77:F77"/>
    <mergeCell ref="E86:F86"/>
    <mergeCell ref="B87:C87"/>
    <mergeCell ref="E87:F87"/>
    <mergeCell ref="B88:C88"/>
    <mergeCell ref="E88:F88"/>
    <mergeCell ref="B89:C89"/>
    <mergeCell ref="E89:F89"/>
    <mergeCell ref="B82:C82"/>
    <mergeCell ref="E82:F82"/>
    <mergeCell ref="B83:C84"/>
    <mergeCell ref="E84:F84"/>
    <mergeCell ref="B85:C85"/>
    <mergeCell ref="E85:F85"/>
    <mergeCell ref="B93:C93"/>
    <mergeCell ref="E93:F93"/>
    <mergeCell ref="B94:C94"/>
    <mergeCell ref="E94:F94"/>
    <mergeCell ref="B95:C95"/>
    <mergeCell ref="E95:F95"/>
    <mergeCell ref="B90:C90"/>
    <mergeCell ref="E90:F90"/>
    <mergeCell ref="B91:C91"/>
    <mergeCell ref="E91:F91"/>
    <mergeCell ref="B92:C92"/>
    <mergeCell ref="E92:F92"/>
    <mergeCell ref="B99:C99"/>
    <mergeCell ref="E99:F99"/>
    <mergeCell ref="B100:C100"/>
    <mergeCell ref="E100:F100"/>
    <mergeCell ref="B101:C101"/>
    <mergeCell ref="E101:F101"/>
    <mergeCell ref="B96:C96"/>
    <mergeCell ref="E96:F96"/>
    <mergeCell ref="B97:C97"/>
    <mergeCell ref="E97:F97"/>
    <mergeCell ref="B98:C98"/>
    <mergeCell ref="E98:F98"/>
    <mergeCell ref="B106:C106"/>
    <mergeCell ref="E106:F106"/>
    <mergeCell ref="B107:C107"/>
    <mergeCell ref="E107:F107"/>
    <mergeCell ref="B108:C108"/>
    <mergeCell ref="E108:F108"/>
    <mergeCell ref="B102:C102"/>
    <mergeCell ref="E102:F102"/>
    <mergeCell ref="B103:C103"/>
    <mergeCell ref="E103:F103"/>
    <mergeCell ref="E104:F104"/>
    <mergeCell ref="B105:C105"/>
    <mergeCell ref="E105:F105"/>
    <mergeCell ref="B113:C113"/>
    <mergeCell ref="E113:F113"/>
    <mergeCell ref="G113:H113"/>
    <mergeCell ref="E114:F114"/>
    <mergeCell ref="G114:H114"/>
    <mergeCell ref="B115:C115"/>
    <mergeCell ref="E115:F115"/>
    <mergeCell ref="G115:H115"/>
    <mergeCell ref="B109:C109"/>
    <mergeCell ref="E109:F109"/>
    <mergeCell ref="E110:F110"/>
    <mergeCell ref="B111:C112"/>
    <mergeCell ref="E112:F112"/>
    <mergeCell ref="G112:H112"/>
    <mergeCell ref="B116:C116"/>
    <mergeCell ref="E116:F116"/>
    <mergeCell ref="G116:H116"/>
    <mergeCell ref="B117:C117"/>
    <mergeCell ref="E117:F117"/>
    <mergeCell ref="G117:H117"/>
    <mergeCell ref="B118:C118"/>
    <mergeCell ref="E118:F118"/>
    <mergeCell ref="G118:H118"/>
    <mergeCell ref="B119:C119"/>
    <mergeCell ref="E119:F119"/>
    <mergeCell ref="G119:H119"/>
    <mergeCell ref="B120:C120"/>
    <mergeCell ref="E120:F120"/>
    <mergeCell ref="G120:H120"/>
    <mergeCell ref="B121:C121"/>
    <mergeCell ref="E121:F121"/>
    <mergeCell ref="G121:H121"/>
    <mergeCell ref="B122:C122"/>
    <mergeCell ref="E122:F122"/>
    <mergeCell ref="G122:H122"/>
    <mergeCell ref="B123:C123"/>
    <mergeCell ref="E123:F123"/>
    <mergeCell ref="G123:H123"/>
    <mergeCell ref="B124:C124"/>
    <mergeCell ref="E124:F124"/>
    <mergeCell ref="G124:H124"/>
    <mergeCell ref="B125:C125"/>
    <mergeCell ref="E125:F125"/>
    <mergeCell ref="G125:H125"/>
    <mergeCell ref="B126:C126"/>
    <mergeCell ref="E126:F126"/>
    <mergeCell ref="G126:H126"/>
    <mergeCell ref="B127:C127"/>
    <mergeCell ref="E127:F127"/>
    <mergeCell ref="G127:H127"/>
    <mergeCell ref="B128:C128"/>
    <mergeCell ref="E128:F128"/>
    <mergeCell ref="G128:H128"/>
    <mergeCell ref="B129:C129"/>
    <mergeCell ref="E129:F129"/>
    <mergeCell ref="G129:H129"/>
    <mergeCell ref="B130:C130"/>
    <mergeCell ref="E130:F130"/>
    <mergeCell ref="G130:H130"/>
    <mergeCell ref="G134:H134"/>
    <mergeCell ref="B135:C135"/>
    <mergeCell ref="E135:F135"/>
    <mergeCell ref="G135:H135"/>
    <mergeCell ref="B136:C136"/>
    <mergeCell ref="E136:F136"/>
    <mergeCell ref="G136:H136"/>
    <mergeCell ref="B131:C131"/>
    <mergeCell ref="E131:F131"/>
    <mergeCell ref="G131:H131"/>
    <mergeCell ref="E132:F132"/>
    <mergeCell ref="G132:H132"/>
    <mergeCell ref="B133:C133"/>
    <mergeCell ref="E133:F133"/>
    <mergeCell ref="G133:H133"/>
    <mergeCell ref="B145:C145"/>
    <mergeCell ref="E145:F145"/>
    <mergeCell ref="D2:F2"/>
    <mergeCell ref="D30:F30"/>
    <mergeCell ref="D37:F37"/>
    <mergeCell ref="D48:F48"/>
    <mergeCell ref="D76:F76"/>
    <mergeCell ref="D83:F83"/>
    <mergeCell ref="D111:H111"/>
    <mergeCell ref="B141:C141"/>
    <mergeCell ref="E141:F144"/>
    <mergeCell ref="B142:C142"/>
    <mergeCell ref="B143:C143"/>
    <mergeCell ref="B144:C144"/>
    <mergeCell ref="B137:C137"/>
    <mergeCell ref="E137:F137"/>
    <mergeCell ref="G137:H137"/>
    <mergeCell ref="B138:C138"/>
    <mergeCell ref="E138:F138"/>
    <mergeCell ref="G138:H138"/>
    <mergeCell ref="B139:C140"/>
    <mergeCell ref="E140:F140"/>
    <mergeCell ref="B134:C134"/>
    <mergeCell ref="E134:F134"/>
  </mergeCells>
  <phoneticPr fontId="2"/>
  <conditionalFormatting sqref="D50:D74">
    <cfRule type="expression" dxfId="2" priority="4">
      <formula>D50&gt;#REF!</formula>
    </cfRule>
  </conditionalFormatting>
  <conditionalFormatting sqref="D85:D109">
    <cfRule type="expression" dxfId="1" priority="2">
      <formula>D85&gt;R85</formula>
    </cfRule>
  </conditionalFormatting>
  <conditionalFormatting sqref="D113:D137">
    <cfRule type="expression" dxfId="0" priority="1">
      <formula>D113&gt;R113</formula>
    </cfRule>
  </conditionalFormatting>
  <printOptions horizontalCentered="1"/>
  <pageMargins left="0.31496062992125984" right="0.31496062992125984" top="0.39370078740157483" bottom="0.39370078740157483" header="0.31496062992125984" footer="0.31496062992125984"/>
  <pageSetup paperSize="9" scale="52" orientation="portrait" r:id="rId1"/>
  <rowBreaks count="1" manualBreakCount="1">
    <brk id="14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D227"/>
  <sheetViews>
    <sheetView tabSelected="1" view="pageBreakPreview" zoomScale="80" zoomScaleNormal="100" zoomScaleSheetLayoutView="80" workbookViewId="0">
      <pane xSplit="6" ySplit="5" topLeftCell="G6" activePane="bottomRight" state="frozenSplit"/>
      <selection pane="topRight" activeCell="M1" sqref="M1"/>
      <selection pane="bottomLeft" activeCell="A7" sqref="A7"/>
      <selection pane="bottomRight" activeCell="A2" sqref="A2"/>
    </sheetView>
  </sheetViews>
  <sheetFormatPr defaultColWidth="9" defaultRowHeight="18.75" x14ac:dyDescent="0.4"/>
  <cols>
    <col min="1" max="1" width="9.5" style="8" customWidth="1"/>
    <col min="2" max="2" width="7.625" style="8" customWidth="1"/>
    <col min="3" max="3" width="9.75" style="8" customWidth="1"/>
    <col min="4" max="4" width="9.625" style="8" customWidth="1"/>
    <col min="5" max="5" width="15.5" style="8" customWidth="1"/>
    <col min="6" max="6" width="19.25" style="8" customWidth="1"/>
    <col min="7" max="9" width="11" style="8" customWidth="1"/>
    <col min="10" max="10" width="28.875" style="8" customWidth="1"/>
    <col min="11" max="11" width="30.375" style="8" customWidth="1"/>
    <col min="12" max="12" width="11" style="8" customWidth="1"/>
    <col min="13" max="13" width="15.625" style="8" bestFit="1" customWidth="1"/>
    <col min="14" max="14" width="8.625" style="37" customWidth="1"/>
    <col min="15" max="15" width="10.75" style="37" customWidth="1"/>
    <col min="16" max="16" width="14.125" style="37" bestFit="1" customWidth="1"/>
    <col min="17" max="17" width="33.875" style="35" customWidth="1"/>
    <col min="18" max="18" width="23.25" style="35" customWidth="1"/>
    <col min="19" max="23" width="9" style="8"/>
    <col min="24" max="24" width="8.75" customWidth="1"/>
    <col min="25" max="16384" width="9" style="8"/>
  </cols>
  <sheetData>
    <row r="1" spans="1:30" ht="28.5" customHeight="1" thickBot="1" x14ac:dyDescent="0.45">
      <c r="A1" s="2" t="s">
        <v>371</v>
      </c>
      <c r="B1" s="2"/>
      <c r="C1" s="2"/>
      <c r="D1" s="2"/>
      <c r="E1" s="2"/>
      <c r="F1" s="2"/>
      <c r="G1" s="2"/>
      <c r="H1" s="2"/>
      <c r="I1" s="2"/>
      <c r="J1" s="2"/>
      <c r="K1" s="3"/>
      <c r="L1" s="2"/>
      <c r="M1" s="3"/>
      <c r="N1" s="4"/>
      <c r="O1" s="4"/>
      <c r="P1" s="4"/>
      <c r="Q1" s="5"/>
      <c r="R1" s="6" t="s">
        <v>37</v>
      </c>
      <c r="S1" s="7"/>
      <c r="T1" s="7"/>
      <c r="U1" s="7"/>
    </row>
    <row r="2" spans="1:30" s="12" customFormat="1" ht="27.75" customHeight="1" thickBot="1" x14ac:dyDescent="0.45">
      <c r="A2" s="76"/>
      <c r="B2" s="239" t="s">
        <v>171</v>
      </c>
      <c r="C2" s="239"/>
      <c r="D2" s="242"/>
      <c r="E2" s="243"/>
      <c r="F2" s="244"/>
      <c r="G2" s="42"/>
      <c r="H2" s="43" t="s">
        <v>62</v>
      </c>
      <c r="I2" s="90">
        <f>SUBTOTAL(3,J7:J33)</f>
        <v>0</v>
      </c>
      <c r="J2" s="42"/>
      <c r="K2" s="240" t="s">
        <v>61</v>
      </c>
      <c r="L2" s="240"/>
      <c r="M2" s="91">
        <f>SUBTOTAL(109,M7:M33)</f>
        <v>0</v>
      </c>
      <c r="N2" s="89"/>
      <c r="O2" s="241" t="s">
        <v>63</v>
      </c>
      <c r="P2" s="241"/>
      <c r="Q2" s="90">
        <f>SUBTOTAL(109,P7:P33)</f>
        <v>0</v>
      </c>
      <c r="R2" s="44" t="s">
        <v>64</v>
      </c>
      <c r="S2" s="11"/>
      <c r="T2" s="11"/>
      <c r="U2" s="11"/>
      <c r="AC2" s="87" t="s">
        <v>178</v>
      </c>
    </row>
    <row r="3" spans="1:30" s="12" customFormat="1" ht="33" customHeight="1" thickTop="1" x14ac:dyDescent="0.4">
      <c r="A3" s="13"/>
      <c r="B3" s="13"/>
      <c r="C3" s="13"/>
      <c r="D3" s="14"/>
      <c r="E3" s="14"/>
      <c r="F3" s="14"/>
      <c r="G3" s="14"/>
      <c r="H3" s="14"/>
      <c r="I3" s="14"/>
      <c r="J3" s="14"/>
      <c r="K3" s="9"/>
      <c r="L3" s="14"/>
      <c r="M3" s="9"/>
      <c r="N3" s="15"/>
      <c r="O3" s="15"/>
      <c r="P3" s="15"/>
      <c r="Q3" s="10"/>
      <c r="R3" s="10"/>
      <c r="S3" s="11"/>
      <c r="T3" s="11"/>
      <c r="U3" s="11"/>
      <c r="AC3" s="88" t="s">
        <v>179</v>
      </c>
    </row>
    <row r="4" spans="1:30" s="12" customFormat="1" ht="35.25" customHeight="1" x14ac:dyDescent="0.4">
      <c r="A4" s="245"/>
      <c r="B4" s="245" t="s">
        <v>57</v>
      </c>
      <c r="C4" s="245" t="s">
        <v>38</v>
      </c>
      <c r="D4" s="245" t="s">
        <v>39</v>
      </c>
      <c r="E4" s="245" t="s">
        <v>40</v>
      </c>
      <c r="F4" s="245" t="s">
        <v>41</v>
      </c>
      <c r="G4" s="245" t="s">
        <v>42</v>
      </c>
      <c r="H4" s="245" t="s">
        <v>43</v>
      </c>
      <c r="I4" s="245" t="s">
        <v>44</v>
      </c>
      <c r="J4" s="245" t="s">
        <v>45</v>
      </c>
      <c r="K4" s="245" t="s">
        <v>46</v>
      </c>
      <c r="L4" s="245" t="s">
        <v>47</v>
      </c>
      <c r="M4" s="245" t="s">
        <v>58</v>
      </c>
      <c r="N4" s="245" t="s">
        <v>55</v>
      </c>
      <c r="O4" s="245" t="s">
        <v>56</v>
      </c>
      <c r="P4" s="245" t="s">
        <v>48</v>
      </c>
      <c r="Q4" s="245" t="s">
        <v>49</v>
      </c>
      <c r="R4" s="245" t="s">
        <v>50</v>
      </c>
      <c r="S4" s="11"/>
      <c r="T4" s="11"/>
      <c r="U4" s="11"/>
    </row>
    <row r="5" spans="1:30" s="12" customFormat="1" ht="42.75" customHeight="1" x14ac:dyDescent="0.4">
      <c r="A5" s="246"/>
      <c r="B5" s="247"/>
      <c r="C5" s="246"/>
      <c r="D5" s="246"/>
      <c r="E5" s="246"/>
      <c r="F5" s="246"/>
      <c r="G5" s="246"/>
      <c r="H5" s="246"/>
      <c r="I5" s="247"/>
      <c r="J5" s="247"/>
      <c r="K5" s="246"/>
      <c r="L5" s="247"/>
      <c r="M5" s="247"/>
      <c r="N5" s="247"/>
      <c r="O5" s="247"/>
      <c r="P5" s="247"/>
      <c r="Q5" s="246"/>
      <c r="R5" s="247"/>
      <c r="S5" s="11"/>
      <c r="T5" s="11"/>
      <c r="U5" s="11"/>
    </row>
    <row r="6" spans="1:30" s="29" customFormat="1" ht="75" customHeight="1" x14ac:dyDescent="0.4">
      <c r="A6" s="24" t="s">
        <v>175</v>
      </c>
      <c r="B6" s="24" t="s">
        <v>179</v>
      </c>
      <c r="C6" s="23" t="s">
        <v>177</v>
      </c>
      <c r="D6" s="23" t="s">
        <v>176</v>
      </c>
      <c r="E6" s="23" t="s">
        <v>364</v>
      </c>
      <c r="F6" s="23" t="s">
        <v>180</v>
      </c>
      <c r="G6" s="85" t="s">
        <v>181</v>
      </c>
      <c r="H6" s="85" t="s">
        <v>181</v>
      </c>
      <c r="I6" s="25" t="s">
        <v>181</v>
      </c>
      <c r="J6" s="26" t="s">
        <v>362</v>
      </c>
      <c r="K6" s="84" t="s">
        <v>321</v>
      </c>
      <c r="L6" s="27" t="s">
        <v>53</v>
      </c>
      <c r="M6" s="23">
        <v>50</v>
      </c>
      <c r="N6" s="26" t="str">
        <f>VLOOKUP($S6,'－'!$A$2:$F$213,'－'!$F$1,FALSE)</f>
        <v>整備床数</v>
      </c>
      <c r="O6" s="59">
        <f>VLOOKUP($S6,'－'!$A$2:$F$213,'－'!$E$1,FALSE)</f>
        <v>5530</v>
      </c>
      <c r="P6" s="59">
        <f t="shared" ref="P6" si="0">ROUNDDOWN(SUM(M6:M6)*O6,0)</f>
        <v>276500</v>
      </c>
      <c r="Q6" s="28"/>
      <c r="R6" s="23" t="s">
        <v>363</v>
      </c>
      <c r="S6" s="29" t="str">
        <f t="shared" ref="S6:S32" si="1">J6&amp;K6</f>
        <v>③地域密着型サービス等から広域型施設への転換事業特別養護老人ホーム(定員30名以上)及び併設されるショートステイ用居室</v>
      </c>
      <c r="T6" s="29">
        <f t="shared" ref="T6" si="2">IF(OR(N6="定員数",N6="宿泊定員数",N6="整備床数",N6="台",N6="平米",N6="転換前床数"),SUM(M6:M6),0)</f>
        <v>50</v>
      </c>
      <c r="U6" t="e">
        <f>VLOOKUP(C6,'－'!$I$2:$J$53,2,FALSE)</f>
        <v>#N/A</v>
      </c>
      <c r="Y6" s="86"/>
      <c r="Z6" s="86"/>
      <c r="AD6" s="12"/>
    </row>
    <row r="7" spans="1:30" ht="75" customHeight="1" x14ac:dyDescent="0.4">
      <c r="A7" s="16" t="s">
        <v>156</v>
      </c>
      <c r="B7" s="16"/>
      <c r="C7" s="17"/>
      <c r="D7" s="17"/>
      <c r="E7" s="17"/>
      <c r="F7" s="17"/>
      <c r="G7" s="18"/>
      <c r="H7" s="18"/>
      <c r="I7" s="19"/>
      <c r="J7" s="20"/>
      <c r="K7" s="40"/>
      <c r="L7" s="21"/>
      <c r="M7" s="17"/>
      <c r="N7" s="20">
        <f>VLOOKUP($S7,'－'!$A$2:$F$262,'－'!$F$1,FALSE)</f>
        <v>0</v>
      </c>
      <c r="O7" s="39">
        <f>VLOOKUP($S7,'－'!$A$2:$F$262,'－'!$E$1,FALSE)</f>
        <v>0</v>
      </c>
      <c r="P7" s="39">
        <f>IF(M7=0,0,ROUNDDOWN(M7*O7,0))</f>
        <v>0</v>
      </c>
      <c r="Q7" s="22"/>
      <c r="R7" s="17"/>
      <c r="S7" s="29" t="str">
        <f t="shared" si="1"/>
        <v/>
      </c>
      <c r="T7" s="7">
        <f>IF(OR(N7="定員数",N7="宿泊定員数",N7="整備床数",N7="台",N7="施設数",N7="箇所数",N7="転換前床数"),SUM(M7:M7),0)</f>
        <v>0</v>
      </c>
      <c r="U7" t="e">
        <f>VLOOKUP(C7,'－'!$I$2:$J$53,2,FALSE)</f>
        <v>#N/A</v>
      </c>
      <c r="V7" s="29"/>
      <c r="X7" s="8"/>
      <c r="Y7"/>
      <c r="Z7"/>
    </row>
    <row r="8" spans="1:30" ht="75" customHeight="1" x14ac:dyDescent="0.4">
      <c r="A8" s="16" t="s">
        <v>157</v>
      </c>
      <c r="B8" s="16"/>
      <c r="C8" s="17"/>
      <c r="D8" s="17"/>
      <c r="E8" s="17"/>
      <c r="F8" s="17"/>
      <c r="G8" s="18"/>
      <c r="H8" s="18"/>
      <c r="I8" s="19"/>
      <c r="J8" s="20"/>
      <c r="K8" s="40"/>
      <c r="L8" s="21"/>
      <c r="M8" s="17"/>
      <c r="N8" s="20">
        <f>VLOOKUP($S8,'－'!$A$2:$F$262,'－'!$F$1,FALSE)</f>
        <v>0</v>
      </c>
      <c r="O8" s="39">
        <f>VLOOKUP($S8,'－'!$A$2:$F$262,'－'!$E$1,FALSE)</f>
        <v>0</v>
      </c>
      <c r="P8" s="39">
        <f t="shared" ref="P8:P32" si="3">IF(M8=0,0,ROUNDDOWN(M8*O8,0))</f>
        <v>0</v>
      </c>
      <c r="Q8" s="22"/>
      <c r="R8" s="17"/>
      <c r="S8" s="29" t="str">
        <f t="shared" si="1"/>
        <v/>
      </c>
      <c r="T8" s="7">
        <f t="shared" ref="T8:T32" si="4">IF(OR(N8="定員数",N8="宿泊定員数",N8="整備床数",N8="台",N8="施設数",N8="箇所数",N8="転換前床数"),SUM(M8:M8),0)</f>
        <v>0</v>
      </c>
      <c r="U8" t="e">
        <f>VLOOKUP(C8,'－'!$I$2:$J$53,2,FALSE)</f>
        <v>#N/A</v>
      </c>
      <c r="V8" s="29"/>
      <c r="X8" s="8"/>
      <c r="Y8"/>
      <c r="Z8"/>
    </row>
    <row r="9" spans="1:30" ht="75" customHeight="1" x14ac:dyDescent="0.4">
      <c r="A9" s="16" t="s">
        <v>158</v>
      </c>
      <c r="B9" s="16"/>
      <c r="C9" s="17"/>
      <c r="D9" s="17"/>
      <c r="E9" s="17"/>
      <c r="F9" s="17"/>
      <c r="G9" s="18"/>
      <c r="H9" s="18"/>
      <c r="I9" s="19"/>
      <c r="J9" s="20"/>
      <c r="K9" s="40"/>
      <c r="L9" s="21"/>
      <c r="M9" s="17"/>
      <c r="N9" s="20">
        <f>VLOOKUP($S9,'－'!$A$2:$F$262,'－'!$F$1,FALSE)</f>
        <v>0</v>
      </c>
      <c r="O9" s="39">
        <f>VLOOKUP($S9,'－'!$A$2:$F$262,'－'!$E$1,FALSE)</f>
        <v>0</v>
      </c>
      <c r="P9" s="39">
        <f t="shared" si="3"/>
        <v>0</v>
      </c>
      <c r="Q9" s="22"/>
      <c r="R9" s="17"/>
      <c r="S9" s="29" t="str">
        <f t="shared" si="1"/>
        <v/>
      </c>
      <c r="T9" s="7">
        <f t="shared" si="4"/>
        <v>0</v>
      </c>
      <c r="U9" t="e">
        <f>VLOOKUP(C9,'－'!$I$2:$J$53,2,FALSE)</f>
        <v>#N/A</v>
      </c>
      <c r="V9" s="29"/>
      <c r="X9" s="8"/>
      <c r="Y9"/>
      <c r="Z9"/>
    </row>
    <row r="10" spans="1:30" ht="75" customHeight="1" x14ac:dyDescent="0.4">
      <c r="A10" s="16" t="s">
        <v>159</v>
      </c>
      <c r="B10" s="16"/>
      <c r="C10" s="17"/>
      <c r="D10" s="17"/>
      <c r="E10" s="17"/>
      <c r="F10" s="17"/>
      <c r="G10" s="18"/>
      <c r="H10" s="18"/>
      <c r="I10" s="19"/>
      <c r="J10" s="20"/>
      <c r="K10" s="40"/>
      <c r="L10" s="21"/>
      <c r="M10" s="17"/>
      <c r="N10" s="20">
        <f>VLOOKUP($S10,'－'!$A$2:$F$262,'－'!$F$1,FALSE)</f>
        <v>0</v>
      </c>
      <c r="O10" s="39">
        <f>VLOOKUP($S10,'－'!$A$2:$F$262,'－'!$E$1,FALSE)</f>
        <v>0</v>
      </c>
      <c r="P10" s="39">
        <f t="shared" si="3"/>
        <v>0</v>
      </c>
      <c r="Q10" s="22"/>
      <c r="R10" s="17"/>
      <c r="S10" s="29" t="str">
        <f t="shared" si="1"/>
        <v/>
      </c>
      <c r="T10" s="7">
        <f t="shared" si="4"/>
        <v>0</v>
      </c>
      <c r="U10" t="e">
        <f>VLOOKUP(C10,'－'!$I$2:$J$53,2,FALSE)</f>
        <v>#N/A</v>
      </c>
      <c r="V10" s="29"/>
      <c r="X10" s="8"/>
      <c r="Y10"/>
      <c r="Z10"/>
    </row>
    <row r="11" spans="1:30" ht="75" customHeight="1" x14ac:dyDescent="0.4">
      <c r="A11" s="16" t="s">
        <v>160</v>
      </c>
      <c r="B11" s="16"/>
      <c r="C11" s="17"/>
      <c r="D11" s="17"/>
      <c r="E11" s="17"/>
      <c r="F11" s="17"/>
      <c r="G11" s="18"/>
      <c r="H11" s="18"/>
      <c r="I11" s="19"/>
      <c r="J11" s="20"/>
      <c r="K11" s="40"/>
      <c r="L11" s="21"/>
      <c r="M11" s="17"/>
      <c r="N11" s="20">
        <f>VLOOKUP($S11,'－'!$A$2:$F$262,'－'!$F$1,FALSE)</f>
        <v>0</v>
      </c>
      <c r="O11" s="39">
        <f>VLOOKUP($S11,'－'!$A$2:$F$262,'－'!$E$1,FALSE)</f>
        <v>0</v>
      </c>
      <c r="P11" s="39">
        <f t="shared" si="3"/>
        <v>0</v>
      </c>
      <c r="Q11" s="22"/>
      <c r="R11" s="17"/>
      <c r="S11" s="29" t="str">
        <f t="shared" si="1"/>
        <v/>
      </c>
      <c r="T11" s="7">
        <f t="shared" si="4"/>
        <v>0</v>
      </c>
      <c r="U11" t="e">
        <f>VLOOKUP(C11,'－'!$I$2:$J$53,2,FALSE)</f>
        <v>#N/A</v>
      </c>
      <c r="V11" s="29"/>
      <c r="X11" s="8"/>
      <c r="Y11"/>
      <c r="Z11"/>
    </row>
    <row r="12" spans="1:30" ht="75" customHeight="1" x14ac:dyDescent="0.4">
      <c r="A12" s="16" t="s">
        <v>161</v>
      </c>
      <c r="B12" s="16"/>
      <c r="C12" s="17"/>
      <c r="D12" s="17"/>
      <c r="E12" s="17"/>
      <c r="F12" s="17"/>
      <c r="G12" s="18"/>
      <c r="H12" s="18"/>
      <c r="I12" s="19"/>
      <c r="J12" s="20"/>
      <c r="K12" s="40"/>
      <c r="L12" s="21"/>
      <c r="M12" s="17"/>
      <c r="N12" s="20">
        <f>VLOOKUP($S12,'－'!$A$2:$F$262,'－'!$F$1,FALSE)</f>
        <v>0</v>
      </c>
      <c r="O12" s="39">
        <f>VLOOKUP($S12,'－'!$A$2:$F$262,'－'!$E$1,FALSE)</f>
        <v>0</v>
      </c>
      <c r="P12" s="39">
        <f t="shared" si="3"/>
        <v>0</v>
      </c>
      <c r="Q12" s="22"/>
      <c r="R12" s="17"/>
      <c r="S12" s="29" t="str">
        <f t="shared" si="1"/>
        <v/>
      </c>
      <c r="T12" s="7">
        <f t="shared" si="4"/>
        <v>0</v>
      </c>
      <c r="U12" t="e">
        <f>VLOOKUP(C12,'－'!$I$2:$J$53,2,FALSE)</f>
        <v>#N/A</v>
      </c>
      <c r="V12" s="29"/>
      <c r="X12" s="8"/>
      <c r="Y12"/>
      <c r="Z12"/>
    </row>
    <row r="13" spans="1:30" ht="75" customHeight="1" x14ac:dyDescent="0.4">
      <c r="A13" s="16" t="s">
        <v>162</v>
      </c>
      <c r="B13" s="16"/>
      <c r="C13" s="17"/>
      <c r="D13" s="17"/>
      <c r="E13" s="17"/>
      <c r="F13" s="17"/>
      <c r="G13" s="18"/>
      <c r="H13" s="18"/>
      <c r="I13" s="19"/>
      <c r="J13" s="20"/>
      <c r="K13" s="40"/>
      <c r="L13" s="21"/>
      <c r="M13" s="17"/>
      <c r="N13" s="20">
        <f>VLOOKUP($S13,'－'!$A$2:$F$262,'－'!$F$1,FALSE)</f>
        <v>0</v>
      </c>
      <c r="O13" s="39">
        <f>VLOOKUP($S13,'－'!$A$2:$F$262,'－'!$E$1,FALSE)</f>
        <v>0</v>
      </c>
      <c r="P13" s="39">
        <f t="shared" si="3"/>
        <v>0</v>
      </c>
      <c r="Q13" s="22"/>
      <c r="R13" s="17"/>
      <c r="S13" s="29" t="str">
        <f t="shared" si="1"/>
        <v/>
      </c>
      <c r="T13" s="7">
        <f t="shared" si="4"/>
        <v>0</v>
      </c>
      <c r="U13" t="e">
        <f>VLOOKUP(C13,'－'!$I$2:$J$53,2,FALSE)</f>
        <v>#N/A</v>
      </c>
      <c r="V13" s="29"/>
      <c r="X13" s="8"/>
      <c r="Y13"/>
      <c r="Z13"/>
    </row>
    <row r="14" spans="1:30" ht="75" customHeight="1" x14ac:dyDescent="0.4">
      <c r="A14" s="16" t="s">
        <v>163</v>
      </c>
      <c r="B14" s="16"/>
      <c r="C14" s="17"/>
      <c r="D14" s="17"/>
      <c r="E14" s="17"/>
      <c r="F14" s="17"/>
      <c r="G14" s="18"/>
      <c r="H14" s="18"/>
      <c r="I14" s="19"/>
      <c r="J14" s="20"/>
      <c r="K14" s="40"/>
      <c r="L14" s="21"/>
      <c r="M14" s="17"/>
      <c r="N14" s="20">
        <f>VLOOKUP($S14,'－'!$A$2:$F$262,'－'!$F$1,FALSE)</f>
        <v>0</v>
      </c>
      <c r="O14" s="39">
        <f>VLOOKUP($S14,'－'!$A$2:$F$262,'－'!$E$1,FALSE)</f>
        <v>0</v>
      </c>
      <c r="P14" s="39">
        <f t="shared" si="3"/>
        <v>0</v>
      </c>
      <c r="Q14" s="22"/>
      <c r="R14" s="17"/>
      <c r="S14" s="29" t="str">
        <f t="shared" si="1"/>
        <v/>
      </c>
      <c r="T14" s="7">
        <f t="shared" si="4"/>
        <v>0</v>
      </c>
      <c r="U14" t="e">
        <f>VLOOKUP(C14,'－'!$I$2:$J$53,2,FALSE)</f>
        <v>#N/A</v>
      </c>
      <c r="V14" s="29"/>
      <c r="X14" s="8"/>
      <c r="Y14"/>
      <c r="Z14"/>
    </row>
    <row r="15" spans="1:30" ht="75" customHeight="1" x14ac:dyDescent="0.4">
      <c r="A15" s="16" t="s">
        <v>164</v>
      </c>
      <c r="B15" s="16"/>
      <c r="C15" s="17"/>
      <c r="D15" s="17"/>
      <c r="E15" s="17"/>
      <c r="F15" s="17"/>
      <c r="G15" s="18"/>
      <c r="H15" s="18"/>
      <c r="I15" s="19"/>
      <c r="J15" s="20"/>
      <c r="K15" s="40"/>
      <c r="L15" s="21"/>
      <c r="M15" s="17"/>
      <c r="N15" s="20">
        <f>VLOOKUP($S15,'－'!$A$2:$F$262,'－'!$F$1,FALSE)</f>
        <v>0</v>
      </c>
      <c r="O15" s="39">
        <f>VLOOKUP($S15,'－'!$A$2:$F$262,'－'!$E$1,FALSE)</f>
        <v>0</v>
      </c>
      <c r="P15" s="39">
        <f t="shared" si="3"/>
        <v>0</v>
      </c>
      <c r="Q15" s="22"/>
      <c r="R15" s="17"/>
      <c r="S15" s="29" t="str">
        <f t="shared" si="1"/>
        <v/>
      </c>
      <c r="T15" s="7">
        <f t="shared" si="4"/>
        <v>0</v>
      </c>
      <c r="U15" t="e">
        <f>VLOOKUP(C15,'－'!$I$2:$J$53,2,FALSE)</f>
        <v>#N/A</v>
      </c>
      <c r="V15" s="29"/>
      <c r="X15" s="8"/>
      <c r="Y15" s="30"/>
      <c r="Z15" s="30"/>
    </row>
    <row r="16" spans="1:30" ht="75" customHeight="1" x14ac:dyDescent="0.4">
      <c r="A16" s="16" t="s">
        <v>165</v>
      </c>
      <c r="B16" s="16"/>
      <c r="C16" s="17"/>
      <c r="D16" s="17"/>
      <c r="E16" s="17"/>
      <c r="F16" s="17"/>
      <c r="G16" s="18"/>
      <c r="H16" s="18"/>
      <c r="I16" s="19"/>
      <c r="J16" s="20"/>
      <c r="K16" s="40"/>
      <c r="L16" s="21"/>
      <c r="M16" s="17"/>
      <c r="N16" s="20">
        <f>VLOOKUP($S16,'－'!$A$2:$F$262,'－'!$F$1,FALSE)</f>
        <v>0</v>
      </c>
      <c r="O16" s="39">
        <f>VLOOKUP($S16,'－'!$A$2:$F$262,'－'!$E$1,FALSE)</f>
        <v>0</v>
      </c>
      <c r="P16" s="39">
        <f t="shared" si="3"/>
        <v>0</v>
      </c>
      <c r="Q16" s="22"/>
      <c r="R16" s="17"/>
      <c r="S16" s="29" t="str">
        <f t="shared" si="1"/>
        <v/>
      </c>
      <c r="T16" s="7">
        <f t="shared" si="4"/>
        <v>0</v>
      </c>
      <c r="U16" t="e">
        <f>VLOOKUP(C16,'－'!$I$2:$J$53,2,FALSE)</f>
        <v>#N/A</v>
      </c>
      <c r="V16" s="29"/>
      <c r="X16" s="8"/>
      <c r="Y16" s="30"/>
      <c r="Z16" s="30"/>
    </row>
    <row r="17" spans="1:26" ht="75" customHeight="1" x14ac:dyDescent="0.4">
      <c r="A17" s="16" t="s">
        <v>166</v>
      </c>
      <c r="B17" s="16"/>
      <c r="C17" s="17"/>
      <c r="D17" s="17"/>
      <c r="E17" s="17"/>
      <c r="F17" s="17"/>
      <c r="G17" s="18"/>
      <c r="H17" s="18"/>
      <c r="I17" s="19"/>
      <c r="J17" s="20"/>
      <c r="K17" s="40"/>
      <c r="L17" s="21"/>
      <c r="M17" s="17"/>
      <c r="N17" s="20">
        <f>VLOOKUP($S17,'－'!$A$2:$F$262,'－'!$F$1,FALSE)</f>
        <v>0</v>
      </c>
      <c r="O17" s="39">
        <f>VLOOKUP($S17,'－'!$A$2:$F$262,'－'!$E$1,FALSE)</f>
        <v>0</v>
      </c>
      <c r="P17" s="39">
        <f t="shared" si="3"/>
        <v>0</v>
      </c>
      <c r="Q17" s="22"/>
      <c r="R17" s="17"/>
      <c r="S17" s="29" t="str">
        <f t="shared" si="1"/>
        <v/>
      </c>
      <c r="T17" s="7">
        <f t="shared" si="4"/>
        <v>0</v>
      </c>
      <c r="U17" t="e">
        <f>VLOOKUP(C17,'－'!$I$2:$J$53,2,FALSE)</f>
        <v>#N/A</v>
      </c>
      <c r="V17" s="29"/>
      <c r="X17" s="8"/>
      <c r="Y17" s="30"/>
      <c r="Z17" s="30"/>
    </row>
    <row r="18" spans="1:26" ht="75" customHeight="1" x14ac:dyDescent="0.4">
      <c r="A18" s="16" t="s">
        <v>167</v>
      </c>
      <c r="B18" s="16"/>
      <c r="C18" s="17"/>
      <c r="D18" s="17"/>
      <c r="E18" s="17"/>
      <c r="F18" s="17"/>
      <c r="G18" s="18"/>
      <c r="H18" s="18"/>
      <c r="I18" s="19"/>
      <c r="J18" s="20"/>
      <c r="K18" s="40"/>
      <c r="L18" s="21"/>
      <c r="M18" s="17"/>
      <c r="N18" s="20">
        <f>VLOOKUP($S18,'－'!$A$2:$F$262,'－'!$F$1,FALSE)</f>
        <v>0</v>
      </c>
      <c r="O18" s="39">
        <f>VLOOKUP($S18,'－'!$A$2:$F$262,'－'!$E$1,FALSE)</f>
        <v>0</v>
      </c>
      <c r="P18" s="39">
        <f t="shared" si="3"/>
        <v>0</v>
      </c>
      <c r="Q18" s="22"/>
      <c r="R18" s="17"/>
      <c r="S18" s="29" t="str">
        <f t="shared" si="1"/>
        <v/>
      </c>
      <c r="T18" s="7">
        <f t="shared" si="4"/>
        <v>0</v>
      </c>
      <c r="U18" t="e">
        <f>VLOOKUP(C18,'－'!$I$2:$J$53,2,FALSE)</f>
        <v>#N/A</v>
      </c>
      <c r="V18" s="29"/>
      <c r="X18" s="8"/>
      <c r="Y18" s="30"/>
      <c r="Z18" s="30"/>
    </row>
    <row r="19" spans="1:26" ht="75" customHeight="1" x14ac:dyDescent="0.4">
      <c r="A19" s="16" t="s">
        <v>168</v>
      </c>
      <c r="B19" s="16"/>
      <c r="C19" s="17"/>
      <c r="D19" s="17"/>
      <c r="E19" s="17"/>
      <c r="F19" s="17"/>
      <c r="G19" s="18"/>
      <c r="H19" s="18"/>
      <c r="I19" s="19"/>
      <c r="J19" s="20"/>
      <c r="K19" s="40"/>
      <c r="L19" s="21"/>
      <c r="M19" s="17"/>
      <c r="N19" s="20">
        <f>VLOOKUP($S19,'－'!$A$2:$F$262,'－'!$F$1,FALSE)</f>
        <v>0</v>
      </c>
      <c r="O19" s="39">
        <f>VLOOKUP($S19,'－'!$A$2:$F$262,'－'!$E$1,FALSE)</f>
        <v>0</v>
      </c>
      <c r="P19" s="39">
        <f t="shared" si="3"/>
        <v>0</v>
      </c>
      <c r="Q19" s="22"/>
      <c r="R19" s="17"/>
      <c r="S19" s="29" t="str">
        <f t="shared" si="1"/>
        <v/>
      </c>
      <c r="T19" s="7">
        <f t="shared" si="4"/>
        <v>0</v>
      </c>
      <c r="U19" t="e">
        <f>VLOOKUP(C19,'－'!$I$2:$J$53,2,FALSE)</f>
        <v>#N/A</v>
      </c>
      <c r="V19" s="29"/>
      <c r="X19" s="8"/>
      <c r="Y19" s="30"/>
      <c r="Z19" s="30"/>
    </row>
    <row r="20" spans="1:26" ht="75" customHeight="1" x14ac:dyDescent="0.4">
      <c r="A20" s="16" t="s">
        <v>169</v>
      </c>
      <c r="B20" s="16"/>
      <c r="C20" s="17"/>
      <c r="D20" s="17"/>
      <c r="E20" s="17"/>
      <c r="F20" s="17"/>
      <c r="G20" s="18"/>
      <c r="H20" s="18"/>
      <c r="I20" s="19"/>
      <c r="J20" s="20"/>
      <c r="K20" s="40"/>
      <c r="L20" s="21"/>
      <c r="M20" s="17"/>
      <c r="N20" s="20">
        <f>VLOOKUP($S20,'－'!$A$2:$F$262,'－'!$F$1,FALSE)</f>
        <v>0</v>
      </c>
      <c r="O20" s="39">
        <f>VLOOKUP($S20,'－'!$A$2:$F$262,'－'!$E$1,FALSE)</f>
        <v>0</v>
      </c>
      <c r="P20" s="39">
        <f t="shared" si="3"/>
        <v>0</v>
      </c>
      <c r="Q20" s="22"/>
      <c r="R20" s="17"/>
      <c r="S20" s="29" t="str">
        <f t="shared" si="1"/>
        <v/>
      </c>
      <c r="T20" s="7">
        <f t="shared" si="4"/>
        <v>0</v>
      </c>
      <c r="U20" t="e">
        <f>VLOOKUP(C20,'－'!$I$2:$J$53,2,FALSE)</f>
        <v>#N/A</v>
      </c>
      <c r="V20" s="29"/>
      <c r="X20" s="8"/>
      <c r="Y20"/>
      <c r="Z20"/>
    </row>
    <row r="21" spans="1:26" ht="75" customHeight="1" x14ac:dyDescent="0.4">
      <c r="A21" s="16" t="s">
        <v>194</v>
      </c>
      <c r="B21" s="16"/>
      <c r="C21" s="17"/>
      <c r="D21" s="17"/>
      <c r="E21" s="17"/>
      <c r="F21" s="17"/>
      <c r="G21" s="18"/>
      <c r="H21" s="18"/>
      <c r="I21" s="19"/>
      <c r="J21" s="20"/>
      <c r="K21" s="40"/>
      <c r="L21" s="21"/>
      <c r="M21" s="17"/>
      <c r="N21" s="20">
        <f>VLOOKUP($S21,'－'!$A$2:$F$262,'－'!$F$1,FALSE)</f>
        <v>0</v>
      </c>
      <c r="O21" s="39">
        <f>VLOOKUP($S21,'－'!$A$2:$F$262,'－'!$E$1,FALSE)</f>
        <v>0</v>
      </c>
      <c r="P21" s="39">
        <f t="shared" si="3"/>
        <v>0</v>
      </c>
      <c r="Q21" s="22"/>
      <c r="R21" s="17"/>
      <c r="S21" s="29" t="str">
        <f t="shared" si="1"/>
        <v/>
      </c>
      <c r="T21" s="7">
        <f t="shared" si="4"/>
        <v>0</v>
      </c>
      <c r="U21" t="e">
        <f>VLOOKUP(C21,'－'!$I$2:$J$53,2,FALSE)</f>
        <v>#N/A</v>
      </c>
      <c r="V21" s="29"/>
      <c r="X21" s="8"/>
      <c r="Y21"/>
      <c r="Z21"/>
    </row>
    <row r="22" spans="1:26" ht="75" customHeight="1" x14ac:dyDescent="0.4">
      <c r="A22" s="16" t="s">
        <v>195</v>
      </c>
      <c r="B22" s="16"/>
      <c r="C22" s="17"/>
      <c r="D22" s="17"/>
      <c r="E22" s="17"/>
      <c r="F22" s="17"/>
      <c r="G22" s="18"/>
      <c r="H22" s="18"/>
      <c r="I22" s="19"/>
      <c r="J22" s="20"/>
      <c r="K22" s="40"/>
      <c r="L22" s="21"/>
      <c r="M22" s="17"/>
      <c r="N22" s="20">
        <f>VLOOKUP($S22,'－'!$A$2:$F$262,'－'!$F$1,FALSE)</f>
        <v>0</v>
      </c>
      <c r="O22" s="39">
        <f>VLOOKUP($S22,'－'!$A$2:$F$262,'－'!$E$1,FALSE)</f>
        <v>0</v>
      </c>
      <c r="P22" s="39">
        <f t="shared" si="3"/>
        <v>0</v>
      </c>
      <c r="Q22" s="22"/>
      <c r="R22" s="17"/>
      <c r="S22" s="29" t="str">
        <f t="shared" si="1"/>
        <v/>
      </c>
      <c r="T22" s="7">
        <f t="shared" si="4"/>
        <v>0</v>
      </c>
      <c r="U22" t="e">
        <f>VLOOKUP(C22,'－'!$I$2:$J$53,2,FALSE)</f>
        <v>#N/A</v>
      </c>
      <c r="V22" s="29"/>
      <c r="X22" s="8"/>
      <c r="Y22"/>
      <c r="Z22"/>
    </row>
    <row r="23" spans="1:26" ht="75" customHeight="1" x14ac:dyDescent="0.4">
      <c r="A23" s="16" t="s">
        <v>196</v>
      </c>
      <c r="B23" s="16"/>
      <c r="C23" s="17"/>
      <c r="D23" s="17"/>
      <c r="E23" s="17"/>
      <c r="F23" s="17"/>
      <c r="G23" s="18"/>
      <c r="H23" s="18"/>
      <c r="I23" s="19"/>
      <c r="J23" s="20"/>
      <c r="K23" s="40"/>
      <c r="L23" s="21"/>
      <c r="M23" s="17"/>
      <c r="N23" s="20">
        <f>VLOOKUP($S23,'－'!$A$2:$F$262,'－'!$F$1,FALSE)</f>
        <v>0</v>
      </c>
      <c r="O23" s="39">
        <f>VLOOKUP($S23,'－'!$A$2:$F$262,'－'!$E$1,FALSE)</f>
        <v>0</v>
      </c>
      <c r="P23" s="39">
        <f t="shared" si="3"/>
        <v>0</v>
      </c>
      <c r="Q23" s="22"/>
      <c r="R23" s="17"/>
      <c r="S23" s="29" t="str">
        <f t="shared" si="1"/>
        <v/>
      </c>
      <c r="T23" s="7">
        <f t="shared" si="4"/>
        <v>0</v>
      </c>
      <c r="U23" t="e">
        <f>VLOOKUP(C23,'－'!$I$2:$J$53,2,FALSE)</f>
        <v>#N/A</v>
      </c>
      <c r="V23" s="29"/>
      <c r="X23" s="8"/>
      <c r="Y23"/>
      <c r="Z23"/>
    </row>
    <row r="24" spans="1:26" ht="75" customHeight="1" x14ac:dyDescent="0.4">
      <c r="A24" s="16" t="s">
        <v>197</v>
      </c>
      <c r="B24" s="16"/>
      <c r="C24" s="17"/>
      <c r="D24" s="17"/>
      <c r="E24" s="17"/>
      <c r="F24" s="17"/>
      <c r="G24" s="18"/>
      <c r="H24" s="18"/>
      <c r="I24" s="19"/>
      <c r="J24" s="20"/>
      <c r="K24" s="40"/>
      <c r="L24" s="21"/>
      <c r="M24" s="17"/>
      <c r="N24" s="20">
        <f>VLOOKUP($S24,'－'!$A$2:$F$262,'－'!$F$1,FALSE)</f>
        <v>0</v>
      </c>
      <c r="O24" s="39">
        <f>VLOOKUP($S24,'－'!$A$2:$F$262,'－'!$E$1,FALSE)</f>
        <v>0</v>
      </c>
      <c r="P24" s="39">
        <f t="shared" si="3"/>
        <v>0</v>
      </c>
      <c r="Q24" s="22"/>
      <c r="R24" s="17"/>
      <c r="S24" s="29" t="str">
        <f t="shared" si="1"/>
        <v/>
      </c>
      <c r="T24" s="7">
        <f t="shared" si="4"/>
        <v>0</v>
      </c>
      <c r="U24" t="e">
        <f>VLOOKUP(C24,'－'!$I$2:$J$53,2,FALSE)</f>
        <v>#N/A</v>
      </c>
      <c r="V24" s="29"/>
      <c r="X24" s="8"/>
      <c r="Y24"/>
      <c r="Z24"/>
    </row>
    <row r="25" spans="1:26" ht="75" customHeight="1" x14ac:dyDescent="0.4">
      <c r="A25" s="16" t="s">
        <v>198</v>
      </c>
      <c r="B25" s="16"/>
      <c r="C25" s="17"/>
      <c r="D25" s="17"/>
      <c r="E25" s="17"/>
      <c r="F25" s="17"/>
      <c r="G25" s="18"/>
      <c r="H25" s="18"/>
      <c r="I25" s="19"/>
      <c r="J25" s="20"/>
      <c r="K25" s="40"/>
      <c r="L25" s="21"/>
      <c r="M25" s="17"/>
      <c r="N25" s="20">
        <f>VLOOKUP($S25,'－'!$A$2:$F$262,'－'!$F$1,FALSE)</f>
        <v>0</v>
      </c>
      <c r="O25" s="39">
        <f>VLOOKUP($S25,'－'!$A$2:$F$262,'－'!$E$1,FALSE)</f>
        <v>0</v>
      </c>
      <c r="P25" s="39">
        <f t="shared" si="3"/>
        <v>0</v>
      </c>
      <c r="Q25" s="22"/>
      <c r="R25" s="17"/>
      <c r="S25" s="29" t="str">
        <f t="shared" si="1"/>
        <v/>
      </c>
      <c r="T25" s="7">
        <f t="shared" si="4"/>
        <v>0</v>
      </c>
      <c r="U25" t="e">
        <f>VLOOKUP(C25,'－'!$I$2:$J$53,2,FALSE)</f>
        <v>#N/A</v>
      </c>
      <c r="V25" s="29"/>
      <c r="X25" s="8"/>
      <c r="Y25"/>
      <c r="Z25"/>
    </row>
    <row r="26" spans="1:26" ht="75" customHeight="1" x14ac:dyDescent="0.4">
      <c r="A26" s="16" t="s">
        <v>199</v>
      </c>
      <c r="B26" s="16"/>
      <c r="C26" s="17"/>
      <c r="D26" s="17"/>
      <c r="E26" s="17"/>
      <c r="F26" s="17"/>
      <c r="G26" s="18"/>
      <c r="H26" s="18"/>
      <c r="I26" s="19"/>
      <c r="J26" s="20"/>
      <c r="K26" s="40"/>
      <c r="L26" s="21"/>
      <c r="M26" s="17"/>
      <c r="N26" s="20">
        <f>VLOOKUP($S26,'－'!$A$2:$F$262,'－'!$F$1,FALSE)</f>
        <v>0</v>
      </c>
      <c r="O26" s="39">
        <f>VLOOKUP($S26,'－'!$A$2:$F$262,'－'!$E$1,FALSE)</f>
        <v>0</v>
      </c>
      <c r="P26" s="39">
        <f t="shared" si="3"/>
        <v>0</v>
      </c>
      <c r="Q26" s="22"/>
      <c r="R26" s="17"/>
      <c r="S26" s="29" t="str">
        <f t="shared" si="1"/>
        <v/>
      </c>
      <c r="T26" s="7">
        <f t="shared" si="4"/>
        <v>0</v>
      </c>
      <c r="U26" t="e">
        <f>VLOOKUP(C26,'－'!$I$2:$J$53,2,FALSE)</f>
        <v>#N/A</v>
      </c>
      <c r="V26" s="29"/>
      <c r="X26" s="8"/>
      <c r="Y26"/>
      <c r="Z26"/>
    </row>
    <row r="27" spans="1:26" ht="75" customHeight="1" x14ac:dyDescent="0.4">
      <c r="A27" s="16" t="s">
        <v>200</v>
      </c>
      <c r="B27" s="16"/>
      <c r="C27" s="17"/>
      <c r="D27" s="17"/>
      <c r="E27" s="17"/>
      <c r="F27" s="17"/>
      <c r="G27" s="18"/>
      <c r="H27" s="18"/>
      <c r="I27" s="19"/>
      <c r="J27" s="20"/>
      <c r="K27" s="40"/>
      <c r="L27" s="21"/>
      <c r="M27" s="17"/>
      <c r="N27" s="20">
        <f>VLOOKUP($S27,'－'!$A$2:$F$262,'－'!$F$1,FALSE)</f>
        <v>0</v>
      </c>
      <c r="O27" s="39">
        <f>VLOOKUP($S27,'－'!$A$2:$F$262,'－'!$E$1,FALSE)</f>
        <v>0</v>
      </c>
      <c r="P27" s="39">
        <f t="shared" si="3"/>
        <v>0</v>
      </c>
      <c r="Q27" s="22"/>
      <c r="R27" s="17"/>
      <c r="S27" s="29" t="str">
        <f t="shared" si="1"/>
        <v/>
      </c>
      <c r="T27" s="7">
        <f t="shared" si="4"/>
        <v>0</v>
      </c>
      <c r="U27" t="e">
        <f>VLOOKUP(C27,'－'!$I$2:$J$53,2,FALSE)</f>
        <v>#N/A</v>
      </c>
      <c r="V27" s="29"/>
      <c r="X27" s="8"/>
      <c r="Y27" s="30"/>
      <c r="Z27" s="30"/>
    </row>
    <row r="28" spans="1:26" ht="75" customHeight="1" x14ac:dyDescent="0.4">
      <c r="A28" s="16" t="s">
        <v>201</v>
      </c>
      <c r="B28" s="16"/>
      <c r="C28" s="17"/>
      <c r="D28" s="17"/>
      <c r="E28" s="17"/>
      <c r="F28" s="17"/>
      <c r="G28" s="18"/>
      <c r="H28" s="18"/>
      <c r="I28" s="19"/>
      <c r="J28" s="20"/>
      <c r="K28" s="40"/>
      <c r="L28" s="21"/>
      <c r="M28" s="17"/>
      <c r="N28" s="20">
        <f>VLOOKUP($S28,'－'!$A$2:$F$262,'－'!$F$1,FALSE)</f>
        <v>0</v>
      </c>
      <c r="O28" s="39">
        <f>VLOOKUP($S28,'－'!$A$2:$F$262,'－'!$E$1,FALSE)</f>
        <v>0</v>
      </c>
      <c r="P28" s="39">
        <f t="shared" si="3"/>
        <v>0</v>
      </c>
      <c r="Q28" s="22"/>
      <c r="R28" s="17"/>
      <c r="S28" s="29" t="str">
        <f t="shared" si="1"/>
        <v/>
      </c>
      <c r="T28" s="7">
        <f t="shared" si="4"/>
        <v>0</v>
      </c>
      <c r="U28" t="e">
        <f>VLOOKUP(C28,'－'!$I$2:$J$53,2,FALSE)</f>
        <v>#N/A</v>
      </c>
      <c r="V28" s="29"/>
      <c r="X28" s="8"/>
      <c r="Y28" s="30"/>
      <c r="Z28" s="30"/>
    </row>
    <row r="29" spans="1:26" ht="75" customHeight="1" x14ac:dyDescent="0.4">
      <c r="A29" s="16" t="s">
        <v>202</v>
      </c>
      <c r="B29" s="16"/>
      <c r="C29" s="17"/>
      <c r="D29" s="17"/>
      <c r="E29" s="17"/>
      <c r="F29" s="17"/>
      <c r="G29" s="18"/>
      <c r="H29" s="18"/>
      <c r="I29" s="19"/>
      <c r="J29" s="20"/>
      <c r="K29" s="40"/>
      <c r="L29" s="21"/>
      <c r="M29" s="17"/>
      <c r="N29" s="20">
        <f>VLOOKUP($S29,'－'!$A$2:$F$262,'－'!$F$1,FALSE)</f>
        <v>0</v>
      </c>
      <c r="O29" s="39">
        <f>VLOOKUP($S29,'－'!$A$2:$F$262,'－'!$E$1,FALSE)</f>
        <v>0</v>
      </c>
      <c r="P29" s="39">
        <f t="shared" si="3"/>
        <v>0</v>
      </c>
      <c r="Q29" s="22"/>
      <c r="R29" s="17"/>
      <c r="S29" s="29" t="str">
        <f t="shared" si="1"/>
        <v/>
      </c>
      <c r="T29" s="7">
        <f t="shared" si="4"/>
        <v>0</v>
      </c>
      <c r="U29" t="e">
        <f>VLOOKUP(C29,'－'!$I$2:$J$53,2,FALSE)</f>
        <v>#N/A</v>
      </c>
      <c r="V29" s="29"/>
      <c r="X29" s="8"/>
      <c r="Y29" s="30"/>
      <c r="Z29" s="30"/>
    </row>
    <row r="30" spans="1:26" ht="75" customHeight="1" x14ac:dyDescent="0.4">
      <c r="A30" s="16" t="s">
        <v>203</v>
      </c>
      <c r="B30" s="16"/>
      <c r="C30" s="17"/>
      <c r="D30" s="17"/>
      <c r="E30" s="17"/>
      <c r="F30" s="17"/>
      <c r="G30" s="18"/>
      <c r="H30" s="18"/>
      <c r="I30" s="19"/>
      <c r="J30" s="20"/>
      <c r="K30" s="40"/>
      <c r="L30" s="21"/>
      <c r="M30" s="17"/>
      <c r="N30" s="20">
        <f>VLOOKUP($S30,'－'!$A$2:$F$262,'－'!$F$1,FALSE)</f>
        <v>0</v>
      </c>
      <c r="O30" s="39">
        <f>VLOOKUP($S30,'－'!$A$2:$F$262,'－'!$E$1,FALSE)</f>
        <v>0</v>
      </c>
      <c r="P30" s="39">
        <f t="shared" si="3"/>
        <v>0</v>
      </c>
      <c r="Q30" s="22"/>
      <c r="R30" s="17"/>
      <c r="S30" s="29" t="str">
        <f t="shared" si="1"/>
        <v/>
      </c>
      <c r="T30" s="7">
        <f t="shared" si="4"/>
        <v>0</v>
      </c>
      <c r="U30" t="e">
        <f>VLOOKUP(C30,'－'!$I$2:$J$53,2,FALSE)</f>
        <v>#N/A</v>
      </c>
      <c r="V30" s="29"/>
      <c r="X30" s="8"/>
      <c r="Y30" s="30"/>
      <c r="Z30" s="30"/>
    </row>
    <row r="31" spans="1:26" ht="75" customHeight="1" x14ac:dyDescent="0.4">
      <c r="A31" s="16" t="s">
        <v>204</v>
      </c>
      <c r="B31" s="16"/>
      <c r="C31" s="17"/>
      <c r="D31" s="17"/>
      <c r="E31" s="17"/>
      <c r="F31" s="17"/>
      <c r="G31" s="18"/>
      <c r="H31" s="18"/>
      <c r="I31" s="19"/>
      <c r="J31" s="20"/>
      <c r="K31" s="40"/>
      <c r="L31" s="21"/>
      <c r="M31" s="17"/>
      <c r="N31" s="20">
        <f>VLOOKUP($S31,'－'!$A$2:$F$262,'－'!$F$1,FALSE)</f>
        <v>0</v>
      </c>
      <c r="O31" s="39">
        <f>VLOOKUP($S31,'－'!$A$2:$F$262,'－'!$E$1,FALSE)</f>
        <v>0</v>
      </c>
      <c r="P31" s="39">
        <f t="shared" si="3"/>
        <v>0</v>
      </c>
      <c r="Q31" s="22"/>
      <c r="R31" s="17"/>
      <c r="S31" s="29" t="str">
        <f t="shared" si="1"/>
        <v/>
      </c>
      <c r="T31" s="7">
        <f t="shared" si="4"/>
        <v>0</v>
      </c>
      <c r="U31" t="e">
        <f>VLOOKUP(C31,'－'!$I$2:$J$53,2,FALSE)</f>
        <v>#N/A</v>
      </c>
      <c r="V31" s="29"/>
      <c r="X31" s="8"/>
      <c r="Y31" s="30"/>
      <c r="Z31" s="30"/>
    </row>
    <row r="32" spans="1:26" ht="75" customHeight="1" x14ac:dyDescent="0.4">
      <c r="A32" s="16" t="s">
        <v>205</v>
      </c>
      <c r="B32" s="16"/>
      <c r="C32" s="17"/>
      <c r="D32" s="17"/>
      <c r="E32" s="17"/>
      <c r="F32" s="17"/>
      <c r="G32" s="18"/>
      <c r="H32" s="18"/>
      <c r="I32" s="19"/>
      <c r="J32" s="20"/>
      <c r="K32" s="40"/>
      <c r="L32" s="21"/>
      <c r="M32" s="17"/>
      <c r="N32" s="20">
        <f>VLOOKUP($S32,'－'!$A$2:$F$262,'－'!$F$1,FALSE)</f>
        <v>0</v>
      </c>
      <c r="O32" s="39">
        <f>VLOOKUP($S32,'－'!$A$2:$F$262,'－'!$E$1,FALSE)</f>
        <v>0</v>
      </c>
      <c r="P32" s="39">
        <f t="shared" si="3"/>
        <v>0</v>
      </c>
      <c r="Q32" s="22"/>
      <c r="R32" s="17"/>
      <c r="S32" s="29" t="str">
        <f t="shared" si="1"/>
        <v/>
      </c>
      <c r="T32" s="7">
        <f t="shared" si="4"/>
        <v>0</v>
      </c>
      <c r="U32" t="e">
        <f>VLOOKUP(C32,'－'!$I$2:$J$53,2,FALSE)</f>
        <v>#N/A</v>
      </c>
      <c r="V32" s="29"/>
      <c r="X32" s="8"/>
      <c r="Y32" s="30"/>
      <c r="Z32" s="30"/>
    </row>
    <row r="33" spans="1:24" ht="36.75" customHeight="1" x14ac:dyDescent="0.4">
      <c r="A33" s="31"/>
      <c r="B33" s="31"/>
      <c r="C33" s="31"/>
      <c r="D33" s="31"/>
      <c r="E33" s="31"/>
      <c r="F33" s="31"/>
      <c r="G33" s="31"/>
      <c r="H33" s="31"/>
      <c r="I33" s="31"/>
      <c r="J33" s="31"/>
      <c r="K33" s="31"/>
      <c r="L33" s="31"/>
      <c r="M33" s="31"/>
      <c r="N33" s="31"/>
      <c r="O33" s="31"/>
      <c r="P33" s="41"/>
      <c r="Q33" s="31"/>
      <c r="R33" s="9"/>
      <c r="S33" s="7"/>
      <c r="T33" s="7"/>
      <c r="U33" s="7"/>
      <c r="X33" s="8"/>
    </row>
    <row r="34" spans="1:24" ht="25.5" customHeight="1" x14ac:dyDescent="0.4">
      <c r="A34" s="9"/>
      <c r="B34" s="9"/>
      <c r="C34" s="9"/>
      <c r="D34" s="9"/>
      <c r="E34" s="9"/>
      <c r="F34" s="9"/>
      <c r="G34" s="9"/>
      <c r="H34" s="9"/>
      <c r="I34" s="9"/>
      <c r="J34" s="9"/>
      <c r="K34" s="9"/>
      <c r="L34" s="9"/>
      <c r="M34" s="9"/>
      <c r="N34" s="9"/>
      <c r="O34" s="9"/>
      <c r="P34" s="71"/>
      <c r="Q34" s="9"/>
      <c r="R34" s="9"/>
      <c r="S34" s="7"/>
      <c r="T34" s="7"/>
      <c r="U34" s="7"/>
      <c r="X34" s="8"/>
    </row>
    <row r="35" spans="1:24" ht="25.5" customHeight="1" x14ac:dyDescent="0.4">
      <c r="A35" s="10"/>
      <c r="B35" s="10"/>
      <c r="C35" s="10"/>
      <c r="D35" s="10"/>
      <c r="E35" s="10"/>
      <c r="F35" s="10"/>
      <c r="G35" s="10"/>
      <c r="H35" s="10"/>
      <c r="I35" s="10"/>
      <c r="J35" s="10"/>
      <c r="K35" s="10"/>
      <c r="L35" s="10"/>
      <c r="M35" s="10"/>
      <c r="N35" s="10"/>
      <c r="O35" s="10"/>
      <c r="P35" s="10"/>
      <c r="Q35" s="10"/>
      <c r="R35" s="10"/>
      <c r="S35" s="7"/>
      <c r="T35" s="7"/>
      <c r="U35" s="7"/>
      <c r="X35" s="8"/>
    </row>
    <row r="36" spans="1:24" ht="26.25" customHeight="1" x14ac:dyDescent="0.4">
      <c r="A36" s="10"/>
      <c r="B36" s="10"/>
      <c r="C36" s="10"/>
      <c r="D36" s="10"/>
      <c r="E36" s="10"/>
      <c r="F36" s="10"/>
      <c r="G36" s="10"/>
      <c r="H36" s="10"/>
      <c r="I36" s="10"/>
      <c r="J36" s="10"/>
      <c r="K36" s="10"/>
      <c r="L36" s="10"/>
      <c r="M36" s="10"/>
      <c r="N36" s="10"/>
      <c r="O36" s="10"/>
      <c r="P36" s="10"/>
      <c r="Q36" s="60"/>
      <c r="R36" s="10"/>
      <c r="S36" s="7"/>
      <c r="T36" s="7"/>
      <c r="U36" s="7"/>
      <c r="X36" s="8"/>
    </row>
    <row r="37" spans="1:24" ht="26.25" customHeight="1" x14ac:dyDescent="0.4">
      <c r="A37" s="32"/>
      <c r="B37" s="32"/>
      <c r="C37" s="32"/>
      <c r="D37" s="32"/>
      <c r="E37" s="32"/>
      <c r="F37" s="32"/>
      <c r="G37" s="32"/>
      <c r="H37" s="32"/>
      <c r="I37" s="32"/>
      <c r="J37" s="32"/>
      <c r="K37" s="32"/>
      <c r="L37" s="32"/>
      <c r="M37" s="32"/>
      <c r="N37" s="32"/>
      <c r="O37" s="32"/>
      <c r="P37" s="32"/>
      <c r="Q37" s="32"/>
      <c r="R37" s="32"/>
      <c r="X37" s="8"/>
    </row>
    <row r="38" spans="1:24" ht="14.25" customHeight="1" x14ac:dyDescent="0.4">
      <c r="H38" s="33"/>
      <c r="I38" s="33"/>
      <c r="J38" s="33"/>
      <c r="K38" s="33"/>
      <c r="L38" s="33"/>
      <c r="M38" s="33"/>
      <c r="N38" s="34"/>
      <c r="O38" s="34"/>
      <c r="P38" s="34"/>
    </row>
    <row r="39" spans="1:24" ht="19.5" customHeight="1" x14ac:dyDescent="0.4">
      <c r="H39" s="33"/>
      <c r="I39" s="33"/>
      <c r="J39" s="33"/>
      <c r="K39" s="33"/>
      <c r="L39" s="33" t="s">
        <v>53</v>
      </c>
      <c r="M39" s="33"/>
      <c r="N39" s="33"/>
      <c r="O39" s="33"/>
      <c r="P39" s="33"/>
      <c r="Q39" s="36"/>
      <c r="R39" s="36"/>
      <c r="S39" s="37"/>
    </row>
    <row r="40" spans="1:24" ht="19.5" customHeight="1" x14ac:dyDescent="0.4">
      <c r="H40" s="33"/>
      <c r="I40" s="33"/>
      <c r="J40" s="33"/>
      <c r="K40" s="33"/>
      <c r="L40" s="33" t="s">
        <v>51</v>
      </c>
      <c r="M40" s="33"/>
      <c r="N40" s="33"/>
      <c r="O40" s="33"/>
      <c r="P40" s="33"/>
      <c r="Q40" s="36"/>
      <c r="R40" s="36"/>
      <c r="S40" s="37"/>
    </row>
    <row r="41" spans="1:24" ht="16.5" customHeight="1" x14ac:dyDescent="0.4">
      <c r="H41" s="33"/>
      <c r="I41" s="33"/>
      <c r="J41" s="33"/>
      <c r="K41" s="33"/>
      <c r="L41" s="33"/>
      <c r="M41" s="33"/>
      <c r="N41" s="33"/>
      <c r="O41" s="33"/>
      <c r="P41" s="33"/>
      <c r="Q41" s="36"/>
      <c r="R41" s="36"/>
      <c r="S41" s="37"/>
    </row>
    <row r="42" spans="1:24" ht="16.5" customHeight="1" x14ac:dyDescent="0.4">
      <c r="H42" s="33"/>
      <c r="I42" s="33"/>
      <c r="J42" s="33"/>
      <c r="K42" s="33"/>
      <c r="L42" s="33"/>
      <c r="M42" s="33"/>
      <c r="N42" s="33"/>
      <c r="O42" s="33"/>
      <c r="P42" s="33"/>
      <c r="Q42" s="36"/>
      <c r="R42" s="36"/>
      <c r="S42" s="37"/>
    </row>
    <row r="43" spans="1:24" ht="15" customHeight="1" x14ac:dyDescent="0.4">
      <c r="H43" s="33"/>
      <c r="I43" s="33"/>
      <c r="J43" s="33"/>
      <c r="K43" s="33"/>
      <c r="L43" s="33"/>
      <c r="M43" s="33"/>
      <c r="N43" s="33"/>
      <c r="O43" s="33"/>
      <c r="P43" s="33"/>
      <c r="Q43" s="36"/>
      <c r="R43" s="36"/>
      <c r="S43" s="37"/>
    </row>
    <row r="44" spans="1:24" ht="14.25" customHeight="1" x14ac:dyDescent="0.4">
      <c r="H44" s="33"/>
      <c r="I44" s="33"/>
      <c r="J44" s="33"/>
      <c r="K44" s="33"/>
      <c r="L44" s="33"/>
      <c r="M44" s="33"/>
      <c r="N44" s="33"/>
      <c r="O44" s="33"/>
      <c r="P44" s="33"/>
      <c r="Q44" s="36"/>
      <c r="R44" s="36"/>
      <c r="S44" s="37"/>
    </row>
    <row r="45" spans="1:24" ht="17.25" customHeight="1" x14ac:dyDescent="0.4">
      <c r="H45" s="33"/>
      <c r="I45" s="33"/>
      <c r="J45" s="33"/>
      <c r="K45" s="33"/>
      <c r="L45" s="33"/>
      <c r="M45" s="33"/>
      <c r="N45" s="33"/>
      <c r="O45" s="33"/>
      <c r="P45" s="33"/>
      <c r="Q45" s="36"/>
      <c r="R45" s="36"/>
      <c r="S45" s="37"/>
    </row>
    <row r="46" spans="1:24" ht="15.75" customHeight="1" x14ac:dyDescent="0.4">
      <c r="H46" s="33"/>
      <c r="I46" s="33"/>
      <c r="J46" s="33"/>
      <c r="K46" s="33"/>
      <c r="L46" s="33"/>
      <c r="M46" s="33"/>
      <c r="N46" s="33"/>
      <c r="O46" s="33"/>
      <c r="P46" s="33"/>
      <c r="Q46" s="36"/>
      <c r="R46" s="36"/>
      <c r="S46" s="37"/>
    </row>
    <row r="47" spans="1:24" ht="15.75" customHeight="1" x14ac:dyDescent="0.4">
      <c r="H47" s="33"/>
      <c r="I47" s="33"/>
      <c r="J47" s="33"/>
      <c r="K47" s="33"/>
      <c r="L47" s="33"/>
      <c r="M47" s="33"/>
      <c r="N47" s="33"/>
      <c r="O47" s="33"/>
      <c r="P47" s="33"/>
      <c r="Q47" s="36"/>
      <c r="R47" s="36"/>
      <c r="S47" s="37"/>
    </row>
    <row r="48" spans="1:24" ht="15.75" customHeight="1" x14ac:dyDescent="0.4">
      <c r="H48" s="33"/>
      <c r="I48" s="33"/>
      <c r="J48" s="33"/>
      <c r="K48" s="33"/>
      <c r="L48" s="33"/>
      <c r="M48" s="33"/>
      <c r="N48" s="33"/>
      <c r="O48" s="33"/>
      <c r="P48" s="33"/>
      <c r="Q48" s="36"/>
      <c r="R48" s="36"/>
      <c r="S48" s="37"/>
    </row>
    <row r="49" spans="8:19" ht="14.25" customHeight="1" x14ac:dyDescent="0.4">
      <c r="H49" s="33"/>
      <c r="I49" s="33"/>
      <c r="J49" s="33"/>
      <c r="K49" s="33"/>
      <c r="L49" s="33"/>
      <c r="M49" s="33"/>
      <c r="N49" s="33"/>
      <c r="O49" s="33"/>
      <c r="P49" s="33"/>
      <c r="Q49" s="36"/>
      <c r="R49" s="36"/>
      <c r="S49" s="37"/>
    </row>
    <row r="50" spans="8:19" ht="15.75" customHeight="1" x14ac:dyDescent="0.4">
      <c r="H50" s="33"/>
      <c r="I50" s="33"/>
      <c r="J50" s="33"/>
      <c r="K50" s="33"/>
      <c r="L50" s="33"/>
      <c r="M50" s="33"/>
      <c r="N50" s="33"/>
      <c r="O50" s="33"/>
      <c r="P50" s="33"/>
      <c r="Q50" s="36"/>
      <c r="R50" s="36"/>
      <c r="S50" s="37"/>
    </row>
    <row r="51" spans="8:19" ht="15.75" customHeight="1" x14ac:dyDescent="0.4">
      <c r="H51" s="33"/>
      <c r="I51" s="33"/>
      <c r="J51" s="33"/>
      <c r="K51" s="33"/>
      <c r="L51" s="33"/>
      <c r="M51" s="33"/>
      <c r="N51" s="33"/>
      <c r="O51" s="33"/>
      <c r="P51" s="33"/>
      <c r="Q51" s="36"/>
      <c r="R51" s="36"/>
      <c r="S51" s="37"/>
    </row>
    <row r="52" spans="8:19" ht="15" customHeight="1" x14ac:dyDescent="0.4">
      <c r="H52" s="33"/>
      <c r="I52" s="33"/>
      <c r="J52" s="33"/>
      <c r="K52" s="33"/>
      <c r="L52" s="33"/>
      <c r="M52" s="33"/>
      <c r="N52" s="33"/>
      <c r="O52" s="33"/>
      <c r="P52" s="33"/>
      <c r="Q52" s="36"/>
      <c r="R52" s="36"/>
      <c r="S52" s="37"/>
    </row>
    <row r="53" spans="8:19" ht="15.75" customHeight="1" x14ac:dyDescent="0.4">
      <c r="H53" s="33"/>
      <c r="I53" s="33"/>
      <c r="J53" s="33"/>
      <c r="K53" s="33"/>
      <c r="L53" s="33"/>
      <c r="M53" s="33"/>
      <c r="N53" s="33"/>
      <c r="O53" s="33"/>
      <c r="P53" s="33"/>
      <c r="Q53" s="36"/>
      <c r="R53" s="36"/>
      <c r="S53" s="37"/>
    </row>
    <row r="54" spans="8:19" ht="15.75" customHeight="1" x14ac:dyDescent="0.4">
      <c r="H54" s="33"/>
      <c r="I54" s="33"/>
      <c r="J54" s="33"/>
      <c r="K54" s="33"/>
      <c r="L54" s="33"/>
      <c r="M54" s="33"/>
      <c r="N54" s="33"/>
      <c r="O54" s="33"/>
      <c r="P54" s="33"/>
      <c r="Q54" s="36"/>
      <c r="R54" s="36"/>
      <c r="S54" s="37"/>
    </row>
    <row r="55" spans="8:19" ht="15.75" customHeight="1" x14ac:dyDescent="0.4">
      <c r="H55" s="33"/>
      <c r="I55" s="33"/>
      <c r="J55" s="33"/>
      <c r="K55" s="33"/>
      <c r="L55" s="33"/>
      <c r="M55" s="33"/>
      <c r="N55" s="33"/>
      <c r="O55" s="33"/>
      <c r="P55" s="33"/>
      <c r="Q55" s="36"/>
      <c r="R55" s="36"/>
      <c r="S55" s="37"/>
    </row>
    <row r="56" spans="8:19" ht="15.75" customHeight="1" x14ac:dyDescent="0.4">
      <c r="H56" s="33"/>
      <c r="I56" s="33"/>
      <c r="J56" s="33"/>
      <c r="K56" s="33"/>
      <c r="L56" s="33"/>
      <c r="M56" s="33"/>
      <c r="N56" s="33"/>
      <c r="O56" s="33"/>
      <c r="P56" s="33"/>
      <c r="Q56" s="36"/>
      <c r="R56" s="36"/>
      <c r="S56" s="37"/>
    </row>
    <row r="57" spans="8:19" ht="15.75" customHeight="1" x14ac:dyDescent="0.4">
      <c r="H57" s="33"/>
      <c r="I57" s="33"/>
      <c r="J57" s="33"/>
      <c r="K57" s="33"/>
      <c r="L57" s="33"/>
      <c r="M57" s="33"/>
      <c r="N57" s="33"/>
      <c r="O57" s="33"/>
      <c r="P57" s="33"/>
      <c r="Q57" s="36"/>
      <c r="R57" s="36"/>
      <c r="S57" s="37"/>
    </row>
    <row r="58" spans="8:19" x14ac:dyDescent="0.4">
      <c r="H58" s="33"/>
      <c r="I58" s="33"/>
      <c r="J58" s="33"/>
      <c r="K58" s="33"/>
      <c r="L58" s="33"/>
      <c r="M58" s="33"/>
      <c r="N58" s="33"/>
      <c r="O58" s="33"/>
      <c r="P58" s="33"/>
      <c r="Q58" s="36"/>
      <c r="R58" s="36"/>
      <c r="S58" s="37"/>
    </row>
    <row r="59" spans="8:19" x14ac:dyDescent="0.4">
      <c r="H59" s="33"/>
      <c r="I59" s="33"/>
      <c r="J59" s="33"/>
      <c r="K59" s="33"/>
      <c r="L59" s="33"/>
      <c r="M59" s="33"/>
      <c r="N59" s="33"/>
      <c r="O59" s="33"/>
      <c r="P59" s="33"/>
      <c r="Q59" s="36"/>
      <c r="R59" s="36"/>
      <c r="S59" s="37"/>
    </row>
    <row r="60" spans="8:19" x14ac:dyDescent="0.4">
      <c r="H60" s="33"/>
      <c r="I60" s="33"/>
      <c r="J60" s="33"/>
      <c r="K60" s="33"/>
      <c r="L60" s="33"/>
      <c r="M60" s="33"/>
      <c r="N60" s="33"/>
      <c r="O60" s="33"/>
      <c r="P60" s="33"/>
      <c r="Q60" s="36"/>
      <c r="R60" s="36"/>
      <c r="S60" s="37"/>
    </row>
    <row r="61" spans="8:19" x14ac:dyDescent="0.4">
      <c r="H61" s="33"/>
      <c r="I61" s="33"/>
      <c r="J61" s="33"/>
      <c r="K61" s="33"/>
      <c r="L61" s="33"/>
      <c r="M61" s="33"/>
      <c r="N61" s="33"/>
      <c r="O61" s="33"/>
      <c r="P61" s="33"/>
      <c r="Q61" s="36"/>
      <c r="R61" s="36"/>
      <c r="S61" s="37"/>
    </row>
    <row r="62" spans="8:19" x14ac:dyDescent="0.4">
      <c r="H62" s="33"/>
      <c r="I62" s="33"/>
      <c r="J62" s="33"/>
      <c r="K62" s="33"/>
      <c r="L62" s="33"/>
      <c r="M62" s="33"/>
      <c r="N62" s="33"/>
      <c r="O62" s="33"/>
      <c r="P62" s="33"/>
      <c r="Q62" s="36"/>
      <c r="R62" s="36"/>
      <c r="S62" s="37"/>
    </row>
    <row r="63" spans="8:19" x14ac:dyDescent="0.4">
      <c r="H63" s="33"/>
      <c r="I63" s="33"/>
      <c r="J63" s="33"/>
      <c r="K63" s="33"/>
      <c r="L63" s="33"/>
      <c r="M63" s="33"/>
      <c r="N63" s="33"/>
      <c r="O63" s="33"/>
      <c r="P63" s="33"/>
      <c r="Q63" s="36"/>
      <c r="R63" s="36"/>
      <c r="S63" s="37"/>
    </row>
    <row r="64" spans="8:19" x14ac:dyDescent="0.4">
      <c r="H64" s="33"/>
      <c r="I64" s="33"/>
      <c r="J64" s="33"/>
      <c r="K64" s="33"/>
      <c r="L64" s="33"/>
      <c r="M64" s="33"/>
      <c r="N64" s="33"/>
      <c r="O64" s="33"/>
      <c r="P64" s="33"/>
      <c r="Q64" s="36"/>
      <c r="R64" s="36"/>
      <c r="S64" s="37"/>
    </row>
    <row r="65" spans="8:19" x14ac:dyDescent="0.4">
      <c r="H65" s="33"/>
      <c r="I65" s="33"/>
      <c r="J65" s="33"/>
      <c r="K65" s="33"/>
      <c r="L65" s="33"/>
      <c r="M65" s="33"/>
      <c r="N65" s="33"/>
      <c r="O65" s="33"/>
      <c r="P65" s="33"/>
      <c r="Q65" s="36"/>
      <c r="R65" s="36"/>
      <c r="S65" s="37"/>
    </row>
    <row r="66" spans="8:19" x14ac:dyDescent="0.4">
      <c r="H66" s="33"/>
      <c r="I66" s="33"/>
      <c r="J66" s="33"/>
      <c r="K66" s="33"/>
      <c r="L66" s="33"/>
      <c r="M66" s="33"/>
      <c r="N66" s="33"/>
      <c r="O66" s="33"/>
      <c r="P66" s="33"/>
      <c r="Q66" s="36"/>
      <c r="R66" s="36"/>
      <c r="S66" s="37"/>
    </row>
    <row r="67" spans="8:19" x14ac:dyDescent="0.4">
      <c r="H67" s="33"/>
      <c r="I67" s="33"/>
      <c r="J67" s="33"/>
      <c r="K67" s="33"/>
      <c r="L67" s="33"/>
      <c r="M67" s="33"/>
      <c r="N67" s="33"/>
      <c r="O67" s="33"/>
      <c r="P67" s="33"/>
      <c r="Q67" s="36"/>
      <c r="R67" s="36"/>
      <c r="S67" s="37"/>
    </row>
    <row r="68" spans="8:19" x14ac:dyDescent="0.4">
      <c r="H68" s="33"/>
      <c r="I68" s="33"/>
      <c r="J68" s="33"/>
      <c r="K68" s="33"/>
      <c r="L68" s="33"/>
      <c r="M68" s="33"/>
      <c r="N68" s="33"/>
      <c r="O68" s="33"/>
      <c r="P68" s="33"/>
      <c r="Q68" s="36"/>
      <c r="R68" s="36"/>
      <c r="S68" s="37"/>
    </row>
    <row r="69" spans="8:19" x14ac:dyDescent="0.4">
      <c r="H69" s="33"/>
      <c r="I69" s="33"/>
      <c r="J69" s="33"/>
      <c r="K69" s="33"/>
      <c r="L69" s="33"/>
      <c r="M69" s="33"/>
      <c r="N69" s="33"/>
      <c r="O69" s="33"/>
      <c r="P69" s="33"/>
      <c r="Q69" s="36"/>
      <c r="R69" s="36"/>
      <c r="S69" s="37"/>
    </row>
    <row r="70" spans="8:19" x14ac:dyDescent="0.4">
      <c r="H70" s="33"/>
      <c r="I70" s="33"/>
      <c r="J70" s="33"/>
      <c r="K70" s="33"/>
      <c r="L70" s="33"/>
      <c r="M70" s="33"/>
      <c r="N70" s="33"/>
      <c r="O70" s="33"/>
      <c r="P70" s="33"/>
      <c r="Q70" s="36"/>
      <c r="R70" s="36"/>
      <c r="S70" s="37"/>
    </row>
    <row r="71" spans="8:19" x14ac:dyDescent="0.4">
      <c r="H71" s="33"/>
      <c r="I71" s="38"/>
      <c r="J71" s="38"/>
      <c r="K71" s="33"/>
      <c r="L71" s="38"/>
      <c r="M71" s="33"/>
      <c r="N71" s="33"/>
      <c r="O71" s="33"/>
      <c r="P71" s="33"/>
      <c r="Q71" s="37"/>
      <c r="R71" s="37"/>
      <c r="S71" s="37"/>
    </row>
    <row r="72" spans="8:19" x14ac:dyDescent="0.4">
      <c r="H72" s="33"/>
      <c r="I72" s="38"/>
      <c r="J72" s="38"/>
      <c r="K72" s="33"/>
      <c r="L72" s="38"/>
      <c r="M72" s="33"/>
      <c r="N72" s="33"/>
      <c r="O72" s="33"/>
      <c r="P72" s="33"/>
      <c r="Q72" s="37"/>
      <c r="R72" s="37"/>
      <c r="S72" s="37"/>
    </row>
    <row r="73" spans="8:19" x14ac:dyDescent="0.4">
      <c r="H73" s="33"/>
      <c r="I73" s="38"/>
      <c r="J73" s="38"/>
      <c r="K73" s="33"/>
      <c r="L73" s="38"/>
      <c r="M73" s="33"/>
      <c r="N73" s="33"/>
      <c r="O73" s="33"/>
      <c r="P73" s="33"/>
      <c r="Q73" s="37"/>
      <c r="R73" s="37"/>
      <c r="S73" s="37"/>
    </row>
    <row r="74" spans="8:19" x14ac:dyDescent="0.4">
      <c r="H74" s="33"/>
      <c r="I74" s="38"/>
      <c r="J74" s="38"/>
      <c r="K74" s="33"/>
      <c r="L74" s="38"/>
      <c r="M74" s="33"/>
      <c r="N74" s="33"/>
      <c r="O74" s="33"/>
      <c r="P74" s="33"/>
      <c r="Q74" s="37"/>
      <c r="R74" s="37"/>
      <c r="S74" s="37"/>
    </row>
    <row r="75" spans="8:19" x14ac:dyDescent="0.4">
      <c r="H75" s="33"/>
      <c r="I75" s="38"/>
      <c r="J75" s="38"/>
      <c r="K75" s="33"/>
      <c r="L75" s="38"/>
      <c r="M75" s="33"/>
      <c r="N75" s="33"/>
      <c r="O75" s="33"/>
      <c r="P75" s="33"/>
      <c r="Q75" s="37"/>
      <c r="R75" s="37"/>
      <c r="S75" s="37"/>
    </row>
    <row r="76" spans="8:19" x14ac:dyDescent="0.4">
      <c r="H76" s="33"/>
      <c r="I76" s="38"/>
      <c r="J76" s="38"/>
      <c r="K76" s="33"/>
      <c r="L76" s="38"/>
      <c r="M76" s="33"/>
      <c r="N76" s="33"/>
      <c r="O76" s="33"/>
      <c r="P76" s="33"/>
      <c r="Q76" s="37"/>
      <c r="R76" s="37"/>
      <c r="S76" s="37"/>
    </row>
    <row r="77" spans="8:19" x14ac:dyDescent="0.4">
      <c r="H77" s="33"/>
      <c r="I77" s="38"/>
      <c r="J77" s="38"/>
      <c r="K77" s="33"/>
      <c r="L77" s="38"/>
      <c r="M77" s="33"/>
      <c r="N77" s="33"/>
      <c r="O77" s="33"/>
      <c r="P77" s="33"/>
      <c r="Q77" s="37"/>
      <c r="R77" s="37"/>
      <c r="S77" s="37"/>
    </row>
    <row r="78" spans="8:19" x14ac:dyDescent="0.4">
      <c r="H78" s="33"/>
      <c r="I78" s="38"/>
      <c r="J78" s="38"/>
      <c r="K78" s="33"/>
      <c r="L78" s="38"/>
      <c r="M78" s="33"/>
      <c r="N78" s="33"/>
      <c r="O78" s="33"/>
      <c r="P78" s="33"/>
      <c r="Q78" s="37"/>
      <c r="R78" s="37"/>
      <c r="S78" s="37"/>
    </row>
    <row r="79" spans="8:19" x14ac:dyDescent="0.4">
      <c r="H79" s="33"/>
      <c r="I79" s="38"/>
      <c r="J79" s="38"/>
      <c r="K79" s="33"/>
      <c r="L79" s="38"/>
      <c r="M79" s="33"/>
      <c r="N79" s="33"/>
      <c r="O79" s="33"/>
      <c r="P79" s="33"/>
      <c r="Q79" s="37"/>
      <c r="R79" s="37"/>
      <c r="S79" s="37"/>
    </row>
    <row r="80" spans="8:19" x14ac:dyDescent="0.4">
      <c r="H80" s="33"/>
      <c r="I80" s="38"/>
      <c r="J80" s="38"/>
      <c r="K80" s="33"/>
      <c r="L80" s="38"/>
      <c r="M80" s="33"/>
      <c r="N80" s="33"/>
      <c r="O80" s="33"/>
      <c r="P80" s="33"/>
      <c r="Q80" s="37"/>
      <c r="R80" s="37"/>
      <c r="S80" s="37"/>
    </row>
    <row r="81" spans="8:19" x14ac:dyDescent="0.4">
      <c r="H81" s="33"/>
      <c r="I81" s="38"/>
      <c r="J81" s="38"/>
      <c r="K81" s="33"/>
      <c r="L81" s="38"/>
      <c r="M81" s="33"/>
      <c r="N81" s="33"/>
      <c r="O81" s="33"/>
      <c r="P81" s="33"/>
      <c r="Q81" s="37"/>
      <c r="R81" s="37"/>
      <c r="S81" s="37"/>
    </row>
    <row r="82" spans="8:19" x14ac:dyDescent="0.4">
      <c r="H82" s="33"/>
      <c r="I82" s="38"/>
      <c r="J82" s="38"/>
      <c r="K82" s="33"/>
      <c r="L82" s="38"/>
      <c r="M82" s="33"/>
      <c r="N82" s="33"/>
      <c r="O82" s="33"/>
      <c r="P82" s="33"/>
      <c r="Q82" s="37"/>
      <c r="R82" s="37"/>
      <c r="S82" s="37"/>
    </row>
    <row r="83" spans="8:19" x14ac:dyDescent="0.4">
      <c r="H83" s="33"/>
      <c r="I83" s="38"/>
      <c r="J83" s="38"/>
      <c r="K83" s="33"/>
      <c r="L83" s="38"/>
      <c r="M83" s="33"/>
      <c r="N83" s="33"/>
      <c r="O83" s="33"/>
      <c r="P83" s="33"/>
      <c r="Q83" s="37"/>
      <c r="R83" s="37"/>
      <c r="S83" s="37"/>
    </row>
    <row r="84" spans="8:19" x14ac:dyDescent="0.4">
      <c r="H84" s="33"/>
      <c r="I84" s="38"/>
      <c r="J84" s="38"/>
      <c r="K84" s="33"/>
      <c r="L84" s="38"/>
      <c r="M84" s="33"/>
      <c r="N84" s="33"/>
      <c r="O84" s="33"/>
      <c r="P84" s="33"/>
      <c r="Q84" s="37"/>
      <c r="R84" s="37"/>
      <c r="S84" s="37"/>
    </row>
    <row r="85" spans="8:19" x14ac:dyDescent="0.4">
      <c r="H85" s="33"/>
      <c r="I85" s="38"/>
      <c r="J85" s="38"/>
      <c r="K85" s="33"/>
      <c r="L85" s="38"/>
      <c r="M85" s="33"/>
      <c r="N85" s="33"/>
      <c r="O85" s="33"/>
      <c r="P85" s="33"/>
      <c r="Q85" s="37"/>
      <c r="R85" s="37"/>
      <c r="S85" s="37"/>
    </row>
    <row r="86" spans="8:19" x14ac:dyDescent="0.4">
      <c r="H86" s="33"/>
      <c r="I86" s="38"/>
      <c r="J86" s="38"/>
      <c r="K86" s="33"/>
      <c r="L86" s="38"/>
      <c r="M86" s="33"/>
      <c r="N86" s="33"/>
      <c r="O86" s="33"/>
      <c r="P86" s="33"/>
      <c r="Q86" s="37"/>
      <c r="R86" s="37"/>
      <c r="S86" s="37"/>
    </row>
    <row r="87" spans="8:19" x14ac:dyDescent="0.4">
      <c r="H87" s="33"/>
      <c r="I87" s="38"/>
      <c r="J87" s="38"/>
      <c r="K87" s="33"/>
      <c r="L87" s="38"/>
      <c r="M87" s="33"/>
      <c r="N87" s="33"/>
      <c r="O87" s="33"/>
      <c r="P87" s="33"/>
      <c r="Q87" s="37"/>
      <c r="R87" s="37"/>
      <c r="S87" s="37"/>
    </row>
    <row r="88" spans="8:19" x14ac:dyDescent="0.4">
      <c r="H88" s="33"/>
      <c r="I88" s="38"/>
      <c r="J88" s="38"/>
      <c r="K88" s="33"/>
      <c r="L88" s="38"/>
      <c r="M88" s="33"/>
      <c r="N88" s="33"/>
      <c r="O88" s="33"/>
      <c r="P88" s="33"/>
      <c r="Q88" s="37"/>
      <c r="R88" s="37"/>
      <c r="S88" s="37"/>
    </row>
    <row r="89" spans="8:19" x14ac:dyDescent="0.4">
      <c r="H89" s="33"/>
      <c r="I89" s="38"/>
      <c r="J89" s="38"/>
      <c r="K89" s="33"/>
      <c r="L89" s="38"/>
      <c r="M89" s="33"/>
      <c r="N89" s="33"/>
      <c r="O89" s="33"/>
      <c r="P89" s="33"/>
      <c r="Q89" s="37"/>
      <c r="R89" s="37"/>
      <c r="S89" s="37"/>
    </row>
    <row r="90" spans="8:19" x14ac:dyDescent="0.4">
      <c r="H90" s="33"/>
      <c r="I90" s="38"/>
      <c r="J90" s="38"/>
      <c r="K90" s="33"/>
      <c r="L90" s="38"/>
      <c r="M90" s="33"/>
      <c r="N90" s="33"/>
      <c r="O90" s="33"/>
      <c r="P90" s="33"/>
      <c r="Q90" s="37"/>
      <c r="R90" s="37"/>
      <c r="S90" s="37"/>
    </row>
    <row r="91" spans="8:19" x14ac:dyDescent="0.4">
      <c r="H91" s="33"/>
      <c r="I91" s="38"/>
      <c r="J91" s="38"/>
      <c r="K91" s="33"/>
      <c r="L91" s="38"/>
      <c r="M91" s="33"/>
      <c r="N91" s="33"/>
      <c r="O91" s="33"/>
      <c r="P91" s="33"/>
      <c r="Q91" s="37"/>
      <c r="R91" s="37"/>
      <c r="S91" s="37"/>
    </row>
    <row r="92" spans="8:19" x14ac:dyDescent="0.4">
      <c r="H92" s="33"/>
      <c r="I92" s="38"/>
      <c r="J92" s="38"/>
      <c r="K92" s="33"/>
      <c r="L92" s="38"/>
      <c r="M92" s="33"/>
      <c r="N92" s="33"/>
      <c r="O92" s="33"/>
      <c r="P92" s="33"/>
      <c r="Q92" s="37"/>
      <c r="R92" s="37"/>
      <c r="S92" s="37"/>
    </row>
    <row r="93" spans="8:19" x14ac:dyDescent="0.4">
      <c r="H93" s="33"/>
      <c r="I93" s="38"/>
      <c r="J93" s="38"/>
      <c r="K93" s="33"/>
      <c r="L93" s="38"/>
      <c r="M93" s="33"/>
      <c r="N93" s="33"/>
      <c r="O93" s="33"/>
      <c r="P93" s="33"/>
      <c r="Q93" s="37"/>
      <c r="R93" s="37"/>
      <c r="S93" s="37"/>
    </row>
    <row r="94" spans="8:19" x14ac:dyDescent="0.4">
      <c r="H94" s="33"/>
      <c r="I94" s="38"/>
      <c r="J94" s="38"/>
      <c r="K94" s="33"/>
      <c r="L94" s="38"/>
      <c r="M94" s="33"/>
      <c r="N94" s="33"/>
      <c r="O94" s="33"/>
      <c r="P94" s="33"/>
      <c r="Q94" s="37"/>
      <c r="R94" s="37"/>
      <c r="S94" s="37"/>
    </row>
    <row r="95" spans="8:19" x14ac:dyDescent="0.4">
      <c r="H95" s="33"/>
      <c r="I95" s="38"/>
      <c r="J95" s="38"/>
      <c r="K95" s="33"/>
      <c r="L95" s="38"/>
      <c r="M95" s="33"/>
      <c r="N95" s="33"/>
      <c r="O95" s="33"/>
      <c r="P95" s="33"/>
      <c r="Q95" s="37"/>
      <c r="R95" s="37"/>
      <c r="S95" s="37"/>
    </row>
    <row r="96" spans="8:19" x14ac:dyDescent="0.4">
      <c r="H96" s="33"/>
      <c r="I96" s="38"/>
      <c r="J96" s="38"/>
      <c r="K96" s="33"/>
      <c r="L96" s="38"/>
      <c r="M96" s="33"/>
      <c r="N96" s="33"/>
      <c r="O96" s="33"/>
      <c r="P96" s="33"/>
      <c r="Q96" s="37"/>
      <c r="R96" s="37"/>
      <c r="S96" s="37"/>
    </row>
    <row r="97" spans="8:19" x14ac:dyDescent="0.4">
      <c r="H97" s="33"/>
      <c r="I97" s="38"/>
      <c r="J97" s="38"/>
      <c r="K97" s="33"/>
      <c r="L97" s="38"/>
      <c r="M97" s="33"/>
      <c r="N97" s="33"/>
      <c r="O97" s="33"/>
      <c r="P97" s="33"/>
      <c r="Q97" s="37"/>
      <c r="R97" s="37"/>
      <c r="S97" s="37"/>
    </row>
    <row r="98" spans="8:19" x14ac:dyDescent="0.4">
      <c r="H98" s="33"/>
      <c r="I98" s="38"/>
      <c r="J98" s="38"/>
      <c r="K98" s="33"/>
      <c r="L98" s="38"/>
      <c r="M98" s="33"/>
      <c r="N98" s="33"/>
      <c r="O98" s="33"/>
      <c r="P98" s="33"/>
      <c r="Q98" s="37"/>
      <c r="R98" s="37"/>
      <c r="S98" s="37"/>
    </row>
    <row r="99" spans="8:19" x14ac:dyDescent="0.4">
      <c r="H99" s="33"/>
      <c r="I99" s="38"/>
      <c r="J99" s="38"/>
      <c r="K99" s="33"/>
      <c r="L99" s="38"/>
      <c r="M99" s="33"/>
      <c r="N99" s="33"/>
      <c r="O99" s="33"/>
      <c r="P99" s="33"/>
      <c r="Q99" s="37"/>
      <c r="R99" s="37"/>
      <c r="S99" s="37"/>
    </row>
    <row r="100" spans="8:19" x14ac:dyDescent="0.4">
      <c r="H100" s="33"/>
      <c r="I100" s="38"/>
      <c r="J100" s="38"/>
      <c r="K100" s="33"/>
      <c r="L100" s="38"/>
      <c r="M100" s="33"/>
      <c r="N100" s="33"/>
      <c r="O100" s="33"/>
      <c r="P100" s="33"/>
      <c r="Q100" s="37"/>
      <c r="R100" s="37"/>
      <c r="S100" s="37"/>
    </row>
    <row r="101" spans="8:19" x14ac:dyDescent="0.4">
      <c r="H101" s="33"/>
      <c r="I101" s="38"/>
      <c r="J101" s="38"/>
      <c r="K101" s="33"/>
      <c r="L101" s="38"/>
      <c r="M101" s="33"/>
      <c r="N101" s="33"/>
      <c r="O101" s="33"/>
      <c r="P101" s="33"/>
      <c r="Q101" s="37"/>
      <c r="R101" s="37"/>
      <c r="S101" s="37"/>
    </row>
    <row r="102" spans="8:19" x14ac:dyDescent="0.4">
      <c r="H102" s="33"/>
      <c r="I102" s="38"/>
      <c r="J102" s="38"/>
      <c r="K102" s="33"/>
      <c r="L102" s="38"/>
      <c r="M102" s="33"/>
      <c r="N102" s="33"/>
      <c r="O102" s="33"/>
      <c r="P102" s="33"/>
      <c r="Q102" s="37"/>
      <c r="R102" s="37"/>
      <c r="S102" s="37"/>
    </row>
    <row r="103" spans="8:19" x14ac:dyDescent="0.4">
      <c r="H103" s="33"/>
      <c r="I103" s="38"/>
      <c r="J103" s="38"/>
      <c r="K103" s="33"/>
      <c r="L103" s="38"/>
      <c r="M103" s="33"/>
      <c r="N103" s="33"/>
      <c r="O103" s="33"/>
      <c r="P103" s="33"/>
      <c r="Q103" s="37"/>
      <c r="R103" s="37"/>
      <c r="S103" s="37"/>
    </row>
    <row r="104" spans="8:19" x14ac:dyDescent="0.4">
      <c r="H104" s="33"/>
      <c r="I104" s="38"/>
      <c r="J104" s="38"/>
      <c r="K104" s="33"/>
      <c r="L104" s="38"/>
      <c r="M104" s="33"/>
      <c r="N104" s="33"/>
      <c r="O104" s="33"/>
      <c r="P104" s="33"/>
      <c r="Q104" s="37"/>
      <c r="R104" s="37"/>
      <c r="S104" s="37"/>
    </row>
    <row r="105" spans="8:19" x14ac:dyDescent="0.4">
      <c r="H105" s="33"/>
      <c r="I105" s="38"/>
      <c r="J105" s="38"/>
      <c r="K105" s="33"/>
      <c r="L105" s="38"/>
      <c r="M105" s="33"/>
      <c r="N105" s="33"/>
      <c r="O105" s="33"/>
      <c r="P105" s="33"/>
      <c r="Q105" s="37"/>
      <c r="R105" s="37"/>
      <c r="S105" s="37"/>
    </row>
    <row r="106" spans="8:19" x14ac:dyDescent="0.4">
      <c r="H106" s="33"/>
      <c r="I106" s="38"/>
      <c r="J106" s="38"/>
      <c r="K106" s="33"/>
      <c r="L106" s="38"/>
      <c r="M106" s="33"/>
      <c r="N106" s="33"/>
      <c r="O106" s="33"/>
      <c r="P106" s="33"/>
      <c r="Q106" s="37"/>
      <c r="R106" s="37"/>
      <c r="S106" s="37"/>
    </row>
    <row r="107" spans="8:19" x14ac:dyDescent="0.4">
      <c r="H107" s="33"/>
      <c r="I107" s="38"/>
      <c r="J107" s="38"/>
      <c r="K107" s="33"/>
      <c r="L107" s="38"/>
      <c r="M107" s="33"/>
      <c r="N107" s="33"/>
      <c r="O107" s="33"/>
      <c r="P107" s="33"/>
      <c r="Q107" s="37"/>
      <c r="R107" s="37"/>
      <c r="S107" s="37"/>
    </row>
    <row r="108" spans="8:19" x14ac:dyDescent="0.4">
      <c r="H108" s="33"/>
      <c r="I108" s="38"/>
      <c r="J108" s="38"/>
      <c r="K108" s="33"/>
      <c r="L108" s="38"/>
      <c r="M108" s="33"/>
      <c r="N108" s="33"/>
      <c r="O108" s="33"/>
      <c r="P108" s="33"/>
      <c r="Q108" s="37"/>
      <c r="R108" s="37"/>
      <c r="S108" s="37"/>
    </row>
    <row r="109" spans="8:19" x14ac:dyDescent="0.4">
      <c r="H109" s="33"/>
      <c r="I109" s="38"/>
      <c r="J109" s="38"/>
      <c r="K109" s="33"/>
      <c r="L109" s="38"/>
      <c r="M109" s="33"/>
      <c r="N109" s="33"/>
      <c r="O109" s="33"/>
      <c r="P109" s="33"/>
      <c r="Q109" s="37"/>
      <c r="R109" s="37"/>
      <c r="S109" s="37"/>
    </row>
    <row r="110" spans="8:19" x14ac:dyDescent="0.4">
      <c r="H110" s="33"/>
      <c r="I110" s="38"/>
      <c r="J110" s="38"/>
      <c r="K110" s="33"/>
      <c r="L110" s="38"/>
      <c r="M110" s="33"/>
      <c r="N110" s="33"/>
      <c r="O110" s="33"/>
      <c r="P110" s="33"/>
      <c r="Q110" s="37"/>
      <c r="R110" s="37"/>
      <c r="S110" s="37"/>
    </row>
    <row r="111" spans="8:19" x14ac:dyDescent="0.4">
      <c r="H111" s="33"/>
      <c r="I111" s="38"/>
      <c r="J111" s="38"/>
      <c r="K111" s="33"/>
      <c r="L111" s="38"/>
      <c r="M111" s="33"/>
      <c r="N111" s="33"/>
      <c r="O111" s="33"/>
      <c r="P111" s="33"/>
      <c r="Q111" s="37"/>
      <c r="R111" s="37"/>
      <c r="S111" s="37"/>
    </row>
    <row r="112" spans="8:19" x14ac:dyDescent="0.4">
      <c r="H112" s="33"/>
      <c r="I112" s="38"/>
      <c r="J112" s="38"/>
      <c r="K112" s="33"/>
      <c r="L112" s="38"/>
      <c r="M112" s="33"/>
      <c r="N112" s="33"/>
      <c r="O112" s="33"/>
      <c r="P112" s="33"/>
      <c r="Q112" s="37"/>
      <c r="R112" s="37"/>
      <c r="S112" s="37"/>
    </row>
    <row r="113" spans="8:19" x14ac:dyDescent="0.4">
      <c r="H113" s="33"/>
      <c r="I113" s="38"/>
      <c r="J113" s="38"/>
      <c r="K113" s="33"/>
      <c r="L113" s="38"/>
      <c r="M113" s="33"/>
      <c r="N113" s="33"/>
      <c r="O113" s="33"/>
      <c r="P113" s="33"/>
      <c r="Q113" s="37"/>
      <c r="R113" s="37"/>
      <c r="S113" s="37"/>
    </row>
    <row r="114" spans="8:19" x14ac:dyDescent="0.4">
      <c r="H114" s="33"/>
      <c r="I114" s="38"/>
      <c r="J114" s="38"/>
      <c r="K114" s="33"/>
      <c r="L114" s="38"/>
      <c r="M114" s="33"/>
      <c r="N114" s="33"/>
      <c r="O114" s="33"/>
      <c r="P114" s="33"/>
      <c r="Q114" s="37"/>
      <c r="R114" s="37"/>
      <c r="S114" s="37"/>
    </row>
    <row r="115" spans="8:19" x14ac:dyDescent="0.4">
      <c r="H115" s="33"/>
      <c r="I115" s="38"/>
      <c r="J115" s="38"/>
      <c r="K115" s="33"/>
      <c r="L115" s="38"/>
      <c r="M115" s="33"/>
      <c r="N115" s="33"/>
      <c r="O115" s="33"/>
      <c r="P115" s="33"/>
      <c r="Q115" s="37"/>
      <c r="R115" s="37"/>
      <c r="S115" s="37"/>
    </row>
    <row r="116" spans="8:19" x14ac:dyDescent="0.4">
      <c r="H116" s="33"/>
      <c r="I116" s="38"/>
      <c r="J116" s="38"/>
      <c r="K116" s="33"/>
      <c r="L116" s="38"/>
      <c r="M116" s="33"/>
      <c r="N116" s="33"/>
      <c r="O116" s="33"/>
      <c r="P116" s="33"/>
      <c r="Q116" s="37"/>
      <c r="R116" s="37"/>
      <c r="S116" s="37"/>
    </row>
    <row r="117" spans="8:19" x14ac:dyDescent="0.4">
      <c r="H117" s="33"/>
      <c r="I117" s="38"/>
      <c r="J117" s="38"/>
      <c r="K117" s="33"/>
      <c r="L117" s="38"/>
      <c r="M117" s="33"/>
      <c r="N117" s="33"/>
      <c r="O117" s="33"/>
      <c r="P117" s="33"/>
      <c r="Q117" s="37"/>
      <c r="R117" s="37"/>
      <c r="S117" s="37"/>
    </row>
    <row r="118" spans="8:19" x14ac:dyDescent="0.4">
      <c r="H118" s="33"/>
      <c r="I118" s="38"/>
      <c r="J118" s="38"/>
      <c r="K118" s="33"/>
      <c r="L118" s="38"/>
      <c r="M118" s="33"/>
      <c r="N118" s="33"/>
      <c r="O118" s="33"/>
      <c r="P118" s="33"/>
      <c r="Q118" s="37"/>
      <c r="R118" s="37"/>
      <c r="S118" s="37"/>
    </row>
    <row r="119" spans="8:19" x14ac:dyDescent="0.4">
      <c r="H119" s="33"/>
      <c r="I119" s="38"/>
      <c r="J119" s="38"/>
      <c r="K119" s="33"/>
      <c r="L119" s="38"/>
      <c r="M119" s="33"/>
      <c r="N119" s="33"/>
      <c r="O119" s="33"/>
      <c r="P119" s="33"/>
      <c r="Q119" s="37"/>
      <c r="R119" s="37"/>
      <c r="S119" s="37"/>
    </row>
    <row r="120" spans="8:19" x14ac:dyDescent="0.4">
      <c r="H120" s="33"/>
      <c r="I120" s="38"/>
      <c r="J120" s="38"/>
      <c r="K120" s="33"/>
      <c r="L120" s="38"/>
      <c r="M120" s="33"/>
      <c r="N120" s="33"/>
      <c r="O120" s="33"/>
      <c r="P120" s="33"/>
      <c r="Q120" s="37"/>
      <c r="R120" s="37"/>
      <c r="S120" s="37"/>
    </row>
    <row r="121" spans="8:19" x14ac:dyDescent="0.4">
      <c r="H121" s="33"/>
      <c r="I121" s="38"/>
      <c r="J121" s="38"/>
      <c r="K121" s="33"/>
      <c r="L121" s="38"/>
      <c r="M121" s="33"/>
      <c r="N121" s="33"/>
      <c r="O121" s="33"/>
      <c r="P121" s="33"/>
      <c r="Q121" s="37"/>
      <c r="R121" s="37"/>
      <c r="S121" s="37"/>
    </row>
    <row r="122" spans="8:19" x14ac:dyDescent="0.4">
      <c r="H122" s="33"/>
      <c r="I122" s="38"/>
      <c r="J122" s="38"/>
      <c r="K122" s="33"/>
      <c r="L122" s="38"/>
      <c r="M122" s="33"/>
      <c r="N122" s="33"/>
      <c r="O122" s="33"/>
      <c r="P122" s="33"/>
      <c r="Q122" s="37"/>
      <c r="R122" s="37"/>
      <c r="S122" s="37"/>
    </row>
    <row r="123" spans="8:19" x14ac:dyDescent="0.4">
      <c r="H123" s="33"/>
      <c r="I123" s="38"/>
      <c r="J123" s="38"/>
      <c r="K123" s="33"/>
      <c r="L123" s="38"/>
      <c r="M123" s="33"/>
      <c r="N123" s="33"/>
      <c r="O123" s="33"/>
      <c r="P123" s="33"/>
      <c r="Q123" s="37"/>
      <c r="R123" s="37"/>
      <c r="S123" s="37"/>
    </row>
    <row r="124" spans="8:19" x14ac:dyDescent="0.4">
      <c r="H124" s="33"/>
      <c r="I124" s="38"/>
      <c r="J124" s="38"/>
      <c r="K124" s="33"/>
      <c r="L124" s="38"/>
      <c r="M124" s="33"/>
      <c r="N124" s="33"/>
      <c r="O124" s="33"/>
      <c r="P124" s="33"/>
      <c r="Q124" s="37"/>
      <c r="R124" s="37"/>
      <c r="S124" s="37"/>
    </row>
    <row r="125" spans="8:19" x14ac:dyDescent="0.4">
      <c r="H125" s="33"/>
      <c r="I125" s="38"/>
      <c r="J125" s="38"/>
      <c r="K125" s="33"/>
      <c r="L125" s="38"/>
      <c r="M125" s="33"/>
      <c r="N125" s="33"/>
      <c r="O125" s="33"/>
      <c r="P125" s="33"/>
      <c r="Q125" s="37"/>
      <c r="R125" s="37"/>
      <c r="S125" s="37"/>
    </row>
    <row r="126" spans="8:19" x14ac:dyDescent="0.4">
      <c r="H126" s="33"/>
      <c r="I126" s="38"/>
      <c r="J126" s="38"/>
      <c r="K126" s="33"/>
      <c r="L126" s="38"/>
      <c r="M126" s="33"/>
      <c r="N126" s="33"/>
      <c r="O126" s="33"/>
      <c r="P126" s="33"/>
      <c r="Q126" s="37"/>
      <c r="R126" s="37"/>
      <c r="S126" s="37"/>
    </row>
    <row r="127" spans="8:19" x14ac:dyDescent="0.4">
      <c r="H127" s="33"/>
      <c r="I127" s="38"/>
      <c r="J127" s="38"/>
      <c r="K127" s="33"/>
      <c r="L127" s="38"/>
      <c r="M127" s="33"/>
      <c r="N127" s="33"/>
      <c r="O127" s="33"/>
      <c r="P127" s="33"/>
      <c r="Q127" s="37"/>
      <c r="R127" s="37"/>
      <c r="S127" s="37"/>
    </row>
    <row r="128" spans="8:19" x14ac:dyDescent="0.4">
      <c r="H128" s="33"/>
      <c r="I128" s="38"/>
      <c r="J128" s="38"/>
      <c r="K128" s="33"/>
      <c r="L128" s="38"/>
      <c r="M128" s="33"/>
      <c r="N128" s="33"/>
      <c r="O128" s="33"/>
      <c r="P128" s="33"/>
      <c r="Q128" s="37"/>
      <c r="R128" s="37"/>
      <c r="S128" s="37"/>
    </row>
    <row r="129" spans="8:19" x14ac:dyDescent="0.4">
      <c r="H129" s="33"/>
      <c r="I129" s="38"/>
      <c r="J129" s="38"/>
      <c r="K129" s="33"/>
      <c r="L129" s="38"/>
      <c r="M129" s="33"/>
      <c r="N129" s="33"/>
      <c r="O129" s="33"/>
      <c r="P129" s="33"/>
      <c r="Q129" s="37"/>
      <c r="R129" s="37"/>
      <c r="S129" s="37"/>
    </row>
    <row r="130" spans="8:19" x14ac:dyDescent="0.4">
      <c r="H130" s="33"/>
      <c r="I130" s="38"/>
      <c r="J130" s="38"/>
      <c r="K130" s="33"/>
      <c r="L130" s="38"/>
      <c r="M130" s="33"/>
      <c r="N130" s="33"/>
      <c r="O130" s="33"/>
      <c r="P130" s="33"/>
      <c r="Q130" s="37"/>
      <c r="R130" s="37"/>
      <c r="S130" s="37"/>
    </row>
    <row r="131" spans="8:19" x14ac:dyDescent="0.4">
      <c r="H131" s="33"/>
      <c r="I131" s="38"/>
      <c r="J131" s="38"/>
      <c r="K131" s="33"/>
      <c r="L131" s="38"/>
      <c r="M131" s="33"/>
      <c r="N131" s="33"/>
      <c r="O131" s="33"/>
      <c r="P131" s="33"/>
      <c r="Q131" s="37"/>
      <c r="R131" s="37"/>
      <c r="S131" s="37"/>
    </row>
    <row r="132" spans="8:19" x14ac:dyDescent="0.4">
      <c r="H132" s="33"/>
      <c r="I132" s="38"/>
      <c r="J132" s="38"/>
      <c r="K132" s="33"/>
      <c r="L132" s="38"/>
      <c r="M132" s="33"/>
      <c r="N132" s="33"/>
      <c r="O132" s="33"/>
      <c r="P132" s="33"/>
      <c r="Q132" s="37"/>
      <c r="R132" s="37"/>
      <c r="S132" s="37"/>
    </row>
    <row r="133" spans="8:19" x14ac:dyDescent="0.4">
      <c r="H133" s="33"/>
      <c r="I133" s="38"/>
      <c r="J133" s="38"/>
      <c r="K133" s="33"/>
      <c r="L133" s="38"/>
      <c r="M133" s="33"/>
      <c r="N133" s="33"/>
      <c r="O133" s="33"/>
      <c r="P133" s="33"/>
      <c r="Q133" s="37"/>
      <c r="R133" s="37"/>
      <c r="S133" s="37"/>
    </row>
    <row r="134" spans="8:19" x14ac:dyDescent="0.4">
      <c r="H134" s="33"/>
      <c r="I134" s="38"/>
      <c r="J134" s="38"/>
      <c r="K134" s="33"/>
      <c r="L134" s="38"/>
      <c r="M134" s="33"/>
      <c r="N134" s="33"/>
      <c r="O134" s="33"/>
      <c r="P134" s="33"/>
      <c r="Q134" s="37"/>
      <c r="R134" s="37"/>
      <c r="S134" s="37"/>
    </row>
    <row r="135" spans="8:19" x14ac:dyDescent="0.4">
      <c r="H135" s="33"/>
      <c r="I135" s="38"/>
      <c r="J135" s="38"/>
      <c r="K135" s="33"/>
      <c r="L135" s="38"/>
      <c r="M135" s="33"/>
      <c r="N135" s="33"/>
      <c r="O135" s="33"/>
      <c r="P135" s="33"/>
      <c r="Q135" s="37"/>
      <c r="R135" s="37"/>
      <c r="S135" s="37"/>
    </row>
    <row r="136" spans="8:19" x14ac:dyDescent="0.4">
      <c r="H136" s="33"/>
      <c r="I136" s="38"/>
      <c r="J136" s="38"/>
      <c r="K136" s="33"/>
      <c r="L136" s="38"/>
      <c r="M136" s="33"/>
      <c r="N136" s="33"/>
      <c r="O136" s="33"/>
      <c r="P136" s="33"/>
      <c r="Q136" s="37"/>
      <c r="R136" s="37"/>
      <c r="S136" s="37"/>
    </row>
    <row r="137" spans="8:19" x14ac:dyDescent="0.4">
      <c r="H137" s="33"/>
      <c r="I137" s="38"/>
      <c r="J137" s="38"/>
      <c r="K137" s="33"/>
      <c r="L137" s="38"/>
      <c r="M137" s="33"/>
      <c r="N137" s="33"/>
      <c r="O137" s="33"/>
      <c r="P137" s="33"/>
      <c r="Q137" s="37"/>
      <c r="R137" s="37"/>
      <c r="S137" s="37"/>
    </row>
    <row r="138" spans="8:19" x14ac:dyDescent="0.4">
      <c r="H138" s="33"/>
      <c r="I138" s="38"/>
      <c r="J138" s="38"/>
      <c r="K138" s="33"/>
      <c r="L138" s="38"/>
      <c r="M138" s="33"/>
      <c r="N138" s="33"/>
      <c r="O138" s="33"/>
      <c r="P138" s="33"/>
      <c r="Q138" s="37"/>
      <c r="R138" s="37"/>
      <c r="S138" s="37"/>
    </row>
    <row r="139" spans="8:19" x14ac:dyDescent="0.4">
      <c r="H139" s="33"/>
      <c r="I139" s="38"/>
      <c r="J139" s="38"/>
      <c r="K139" s="33"/>
      <c r="L139" s="38"/>
      <c r="M139" s="33"/>
      <c r="N139" s="33"/>
      <c r="O139" s="33"/>
      <c r="P139" s="33"/>
      <c r="Q139" s="37"/>
      <c r="R139" s="37"/>
      <c r="S139" s="37"/>
    </row>
    <row r="140" spans="8:19" x14ac:dyDescent="0.4">
      <c r="H140" s="33"/>
      <c r="I140" s="38"/>
      <c r="J140" s="38"/>
      <c r="K140" s="33"/>
      <c r="L140" s="38"/>
      <c r="M140" s="33"/>
      <c r="N140" s="33"/>
      <c r="O140" s="33"/>
      <c r="P140" s="33"/>
      <c r="Q140" s="37"/>
      <c r="R140" s="37"/>
      <c r="S140" s="37"/>
    </row>
    <row r="141" spans="8:19" x14ac:dyDescent="0.4">
      <c r="H141" s="33"/>
      <c r="I141" s="38"/>
      <c r="J141" s="38"/>
      <c r="K141" s="33"/>
      <c r="L141" s="38"/>
      <c r="M141" s="33"/>
      <c r="N141" s="33"/>
      <c r="O141" s="33"/>
      <c r="P141" s="33"/>
      <c r="Q141" s="37"/>
      <c r="R141" s="37"/>
      <c r="S141" s="37"/>
    </row>
    <row r="142" spans="8:19" x14ac:dyDescent="0.4">
      <c r="H142" s="33"/>
      <c r="I142" s="38"/>
      <c r="J142" s="38"/>
      <c r="K142" s="33"/>
      <c r="L142" s="38"/>
      <c r="M142" s="33"/>
      <c r="N142" s="33"/>
      <c r="O142" s="33"/>
      <c r="P142" s="33"/>
      <c r="Q142" s="37"/>
      <c r="R142" s="37"/>
      <c r="S142" s="37"/>
    </row>
    <row r="143" spans="8:19" x14ac:dyDescent="0.4">
      <c r="H143" s="33"/>
      <c r="I143" s="38"/>
      <c r="J143" s="38"/>
      <c r="K143" s="33"/>
      <c r="L143" s="38"/>
      <c r="M143" s="33"/>
      <c r="N143" s="33"/>
      <c r="O143" s="33"/>
      <c r="P143" s="33"/>
      <c r="Q143" s="37"/>
      <c r="R143" s="37"/>
      <c r="S143" s="37"/>
    </row>
    <row r="144" spans="8:19" x14ac:dyDescent="0.4">
      <c r="H144" s="33"/>
      <c r="I144" s="38"/>
      <c r="J144" s="38"/>
      <c r="K144" s="33"/>
      <c r="L144" s="38"/>
      <c r="M144" s="33"/>
      <c r="N144" s="33"/>
      <c r="O144" s="33"/>
      <c r="P144" s="33"/>
      <c r="Q144" s="37"/>
      <c r="R144" s="37"/>
      <c r="S144" s="37"/>
    </row>
    <row r="145" spans="1:30" x14ac:dyDescent="0.4">
      <c r="H145" s="33"/>
      <c r="I145" s="38"/>
      <c r="J145" s="38"/>
      <c r="K145" s="33"/>
      <c r="L145" s="38"/>
      <c r="M145" s="33"/>
      <c r="N145" s="33"/>
      <c r="O145" s="33"/>
      <c r="P145" s="33"/>
      <c r="Q145" s="37"/>
      <c r="R145" s="37"/>
      <c r="S145" s="37"/>
    </row>
    <row r="146" spans="1:30" x14ac:dyDescent="0.4">
      <c r="H146" s="33"/>
      <c r="I146" s="38"/>
      <c r="J146" s="38"/>
      <c r="K146" s="33"/>
      <c r="L146" s="38"/>
      <c r="M146" s="33"/>
      <c r="N146" s="38"/>
      <c r="O146" s="38"/>
      <c r="P146" s="38"/>
      <c r="Q146" s="37"/>
      <c r="R146" s="37"/>
      <c r="S146" s="37"/>
    </row>
    <row r="147" spans="1:30" x14ac:dyDescent="0.4">
      <c r="H147" s="33"/>
      <c r="I147" s="33"/>
      <c r="J147" s="33"/>
      <c r="K147" s="33"/>
      <c r="L147" s="33"/>
      <c r="M147" s="33"/>
      <c r="N147" s="33"/>
      <c r="O147" s="33"/>
      <c r="P147" s="33"/>
      <c r="Q147" s="37"/>
      <c r="R147" s="37"/>
      <c r="S147" s="37"/>
    </row>
    <row r="148" spans="1:30" x14ac:dyDescent="0.4">
      <c r="H148" s="33"/>
      <c r="I148" s="33"/>
      <c r="J148" s="33"/>
      <c r="K148" s="33"/>
      <c r="L148" s="33"/>
      <c r="M148" s="33"/>
      <c r="N148" s="33"/>
      <c r="O148" s="33"/>
      <c r="P148" s="33"/>
      <c r="Q148" s="37"/>
      <c r="R148" s="37"/>
      <c r="S148" s="37"/>
    </row>
    <row r="149" spans="1:30" x14ac:dyDescent="0.4">
      <c r="H149" s="33"/>
      <c r="I149" s="33"/>
      <c r="J149" s="33"/>
      <c r="K149" s="33"/>
      <c r="L149" s="33"/>
      <c r="M149" s="33"/>
      <c r="N149" s="33"/>
      <c r="O149" s="33"/>
      <c r="P149" s="33"/>
      <c r="Q149" s="37"/>
      <c r="R149" s="37"/>
      <c r="S149" s="37"/>
    </row>
    <row r="150" spans="1:30" x14ac:dyDescent="0.4">
      <c r="H150" s="33"/>
      <c r="I150" s="33"/>
      <c r="J150" s="33"/>
      <c r="K150" s="33"/>
      <c r="L150" s="33"/>
      <c r="M150" s="33"/>
      <c r="N150" s="34"/>
      <c r="O150" s="34"/>
      <c r="P150" s="34"/>
    </row>
    <row r="151" spans="1:30" x14ac:dyDescent="0.4">
      <c r="H151" s="33"/>
      <c r="I151" s="33"/>
      <c r="J151" s="33"/>
      <c r="K151" s="33"/>
      <c r="L151" s="33"/>
      <c r="M151" s="33"/>
      <c r="N151" s="34"/>
      <c r="O151" s="34"/>
      <c r="P151" s="34"/>
      <c r="AD151" s="35"/>
    </row>
    <row r="152" spans="1:30" x14ac:dyDescent="0.4">
      <c r="H152" s="33"/>
      <c r="I152" s="33"/>
      <c r="J152" s="33"/>
      <c r="K152" s="33"/>
      <c r="L152" s="33"/>
      <c r="M152" s="33"/>
      <c r="N152" s="34"/>
      <c r="O152" s="34"/>
      <c r="P152" s="34"/>
      <c r="AD152" s="35"/>
    </row>
    <row r="153" spans="1:30" x14ac:dyDescent="0.4">
      <c r="H153" s="33"/>
      <c r="I153" s="33"/>
      <c r="J153" s="33"/>
      <c r="K153" s="33"/>
      <c r="L153" s="33"/>
      <c r="M153" s="33"/>
      <c r="N153" s="34"/>
      <c r="O153" s="34"/>
      <c r="P153" s="34"/>
      <c r="AD153" s="35"/>
    </row>
    <row r="154" spans="1:30" x14ac:dyDescent="0.4">
      <c r="H154" s="33"/>
      <c r="I154" s="33"/>
      <c r="J154" s="33"/>
      <c r="K154" s="33"/>
      <c r="L154" s="33"/>
      <c r="M154" s="33"/>
      <c r="N154" s="34"/>
      <c r="O154" s="34"/>
      <c r="P154" s="34"/>
      <c r="AD154" s="35"/>
    </row>
    <row r="155" spans="1:30" x14ac:dyDescent="0.4">
      <c r="H155" s="33"/>
      <c r="I155" s="33"/>
      <c r="J155" s="33"/>
      <c r="K155" s="33"/>
      <c r="L155" s="33"/>
      <c r="M155" s="33"/>
      <c r="N155" s="34"/>
      <c r="O155" s="34"/>
      <c r="P155" s="34"/>
      <c r="AD155" s="35"/>
    </row>
    <row r="156" spans="1:30" x14ac:dyDescent="0.4">
      <c r="H156" s="33"/>
      <c r="I156" s="33"/>
      <c r="J156" s="33"/>
      <c r="K156" s="33"/>
      <c r="L156" s="33"/>
      <c r="M156" s="33"/>
      <c r="N156" s="34"/>
      <c r="O156" s="34"/>
      <c r="P156" s="34"/>
      <c r="AD156" s="35"/>
    </row>
    <row r="157" spans="1:30" x14ac:dyDescent="0.4">
      <c r="H157" s="33"/>
      <c r="I157" s="33"/>
      <c r="J157" s="33"/>
      <c r="K157" s="33"/>
      <c r="L157" s="33"/>
      <c r="M157" s="33"/>
      <c r="N157" s="34"/>
      <c r="O157" s="34"/>
      <c r="P157" s="34"/>
      <c r="AD157" s="35"/>
    </row>
    <row r="158" spans="1:30" s="35" customFormat="1" x14ac:dyDescent="0.4">
      <c r="A158" s="8"/>
      <c r="B158" s="8"/>
      <c r="C158" s="8"/>
      <c r="D158" s="8"/>
      <c r="E158" s="8"/>
      <c r="F158" s="8"/>
      <c r="G158" s="8"/>
      <c r="H158" s="33"/>
      <c r="I158" s="33"/>
      <c r="J158" s="33"/>
      <c r="K158" s="33"/>
      <c r="L158" s="33"/>
      <c r="M158" s="33"/>
      <c r="N158" s="34"/>
      <c r="O158" s="34"/>
      <c r="P158" s="34"/>
      <c r="S158" s="8"/>
      <c r="T158" s="8"/>
      <c r="U158" s="8"/>
    </row>
    <row r="159" spans="1:30" s="35" customFormat="1" x14ac:dyDescent="0.4">
      <c r="A159" s="8"/>
      <c r="B159" s="8"/>
      <c r="C159" s="8"/>
      <c r="D159" s="8"/>
      <c r="E159" s="8"/>
      <c r="F159" s="8"/>
      <c r="G159" s="8"/>
      <c r="H159" s="33"/>
      <c r="I159" s="33"/>
      <c r="J159" s="33"/>
      <c r="K159" s="33"/>
      <c r="L159" s="33"/>
      <c r="M159" s="33"/>
      <c r="N159" s="34"/>
      <c r="O159" s="34"/>
      <c r="P159" s="34"/>
      <c r="S159" s="8"/>
      <c r="T159" s="8"/>
      <c r="U159" s="8"/>
    </row>
    <row r="160" spans="1:30" s="35" customFormat="1" x14ac:dyDescent="0.4">
      <c r="A160" s="8"/>
      <c r="B160" s="8"/>
      <c r="C160" s="8"/>
      <c r="D160" s="8"/>
      <c r="E160" s="8"/>
      <c r="F160" s="8"/>
      <c r="G160" s="8"/>
      <c r="H160" s="33"/>
      <c r="I160" s="33"/>
      <c r="J160" s="33"/>
      <c r="K160" s="33"/>
      <c r="L160" s="33"/>
      <c r="M160" s="33"/>
      <c r="N160" s="34"/>
      <c r="O160" s="34"/>
      <c r="P160" s="34"/>
      <c r="S160" s="8"/>
      <c r="T160" s="8"/>
      <c r="U160" s="8"/>
    </row>
    <row r="161" spans="1:21" s="35" customFormat="1" x14ac:dyDescent="0.4">
      <c r="A161" s="8"/>
      <c r="B161" s="8"/>
      <c r="C161" s="8"/>
      <c r="D161" s="8"/>
      <c r="E161" s="8"/>
      <c r="F161" s="8"/>
      <c r="G161" s="8"/>
      <c r="H161" s="33"/>
      <c r="I161" s="33"/>
      <c r="J161" s="33"/>
      <c r="K161" s="33"/>
      <c r="L161" s="33"/>
      <c r="M161" s="33"/>
      <c r="N161" s="34"/>
      <c r="O161" s="34"/>
      <c r="P161" s="34"/>
      <c r="S161" s="8"/>
      <c r="T161" s="8"/>
      <c r="U161" s="8"/>
    </row>
    <row r="162" spans="1:21" s="35" customFormat="1" x14ac:dyDescent="0.4">
      <c r="A162" s="8"/>
      <c r="B162" s="8"/>
      <c r="C162" s="8"/>
      <c r="D162" s="8"/>
      <c r="E162" s="8"/>
      <c r="F162" s="8"/>
      <c r="G162" s="8"/>
      <c r="H162" s="33"/>
      <c r="I162" s="33"/>
      <c r="J162" s="33"/>
      <c r="K162" s="33"/>
      <c r="L162" s="33"/>
      <c r="M162" s="33"/>
      <c r="N162" s="34"/>
      <c r="O162" s="34"/>
      <c r="P162" s="34"/>
      <c r="S162" s="8"/>
      <c r="T162" s="8"/>
      <c r="U162" s="8"/>
    </row>
    <row r="163" spans="1:21" s="35" customFormat="1" x14ac:dyDescent="0.4">
      <c r="A163" s="8"/>
      <c r="B163" s="8"/>
      <c r="C163" s="8"/>
      <c r="D163" s="8"/>
      <c r="E163" s="8"/>
      <c r="F163" s="8"/>
      <c r="G163" s="8"/>
      <c r="H163" s="33"/>
      <c r="I163" s="33"/>
      <c r="J163" s="33"/>
      <c r="K163" s="33"/>
      <c r="L163" s="33"/>
      <c r="M163" s="33"/>
      <c r="N163" s="34"/>
      <c r="O163" s="34"/>
      <c r="P163" s="34"/>
      <c r="S163" s="8"/>
      <c r="T163" s="8"/>
      <c r="U163" s="8"/>
    </row>
    <row r="164" spans="1:21" s="35" customFormat="1" x14ac:dyDescent="0.4">
      <c r="A164" s="8"/>
      <c r="B164" s="8"/>
      <c r="C164" s="8"/>
      <c r="D164" s="8"/>
      <c r="E164" s="8"/>
      <c r="F164" s="8"/>
      <c r="G164" s="8"/>
      <c r="H164" s="33"/>
      <c r="I164" s="33"/>
      <c r="J164" s="33"/>
      <c r="K164" s="33"/>
      <c r="L164" s="33"/>
      <c r="M164" s="33"/>
      <c r="N164" s="34"/>
      <c r="O164" s="34"/>
      <c r="P164" s="34"/>
      <c r="S164" s="8"/>
      <c r="T164" s="8"/>
      <c r="U164" s="8"/>
    </row>
    <row r="165" spans="1:21" s="35" customFormat="1" x14ac:dyDescent="0.4">
      <c r="A165" s="8"/>
      <c r="B165" s="8"/>
      <c r="C165" s="8"/>
      <c r="D165" s="8"/>
      <c r="E165" s="8"/>
      <c r="F165" s="8"/>
      <c r="G165" s="8"/>
      <c r="H165" s="33"/>
      <c r="I165" s="33"/>
      <c r="J165" s="33"/>
      <c r="K165" s="33"/>
      <c r="L165" s="33"/>
      <c r="M165" s="33"/>
      <c r="N165" s="34"/>
      <c r="O165" s="34"/>
      <c r="P165" s="34"/>
      <c r="S165" s="8"/>
      <c r="T165" s="8"/>
      <c r="U165" s="8"/>
    </row>
    <row r="166" spans="1:21" s="35" customFormat="1" x14ac:dyDescent="0.4">
      <c r="A166" s="8"/>
      <c r="B166" s="8"/>
      <c r="C166" s="8"/>
      <c r="D166" s="8"/>
      <c r="E166" s="8"/>
      <c r="F166" s="8"/>
      <c r="G166" s="8"/>
      <c r="H166" s="33"/>
      <c r="I166" s="33"/>
      <c r="J166" s="33"/>
      <c r="K166" s="33"/>
      <c r="L166" s="33"/>
      <c r="M166" s="33"/>
      <c r="N166" s="34"/>
      <c r="O166" s="34"/>
      <c r="P166" s="34"/>
      <c r="S166" s="8"/>
      <c r="T166" s="8"/>
      <c r="U166" s="8"/>
    </row>
    <row r="167" spans="1:21" s="35" customFormat="1" x14ac:dyDescent="0.4">
      <c r="A167" s="8"/>
      <c r="B167" s="8"/>
      <c r="C167" s="8"/>
      <c r="D167" s="8"/>
      <c r="E167" s="8"/>
      <c r="F167" s="8"/>
      <c r="G167" s="8"/>
      <c r="H167" s="33"/>
      <c r="I167" s="33"/>
      <c r="J167" s="33"/>
      <c r="K167" s="33"/>
      <c r="L167" s="33"/>
      <c r="M167" s="33"/>
      <c r="N167" s="34"/>
      <c r="O167" s="34"/>
      <c r="P167" s="34"/>
      <c r="S167" s="8"/>
      <c r="T167" s="8"/>
      <c r="U167" s="8"/>
    </row>
    <row r="168" spans="1:21" s="35" customFormat="1" x14ac:dyDescent="0.4">
      <c r="A168" s="8"/>
      <c r="B168" s="8"/>
      <c r="C168" s="8"/>
      <c r="D168" s="8"/>
      <c r="E168" s="8"/>
      <c r="F168" s="8"/>
      <c r="G168" s="8"/>
      <c r="H168" s="33"/>
      <c r="I168" s="33"/>
      <c r="J168" s="33"/>
      <c r="K168" s="33"/>
      <c r="L168" s="33"/>
      <c r="M168" s="33"/>
      <c r="N168" s="34"/>
      <c r="O168" s="34"/>
      <c r="P168" s="34"/>
      <c r="S168" s="8"/>
      <c r="T168" s="8"/>
      <c r="U168" s="8"/>
    </row>
    <row r="169" spans="1:21" s="35" customFormat="1" x14ac:dyDescent="0.4">
      <c r="A169" s="8"/>
      <c r="B169" s="8"/>
      <c r="C169" s="8"/>
      <c r="D169" s="8"/>
      <c r="E169" s="8"/>
      <c r="F169" s="8"/>
      <c r="G169" s="8"/>
      <c r="H169" s="33"/>
      <c r="I169" s="33"/>
      <c r="J169" s="33"/>
      <c r="K169" s="33"/>
      <c r="L169" s="33"/>
      <c r="M169" s="33"/>
      <c r="N169" s="34"/>
      <c r="O169" s="34"/>
      <c r="P169" s="34"/>
      <c r="S169" s="8"/>
      <c r="T169" s="8"/>
      <c r="U169" s="8"/>
    </row>
    <row r="170" spans="1:21" s="35" customFormat="1" x14ac:dyDescent="0.4">
      <c r="A170" s="8"/>
      <c r="B170" s="8"/>
      <c r="C170" s="8"/>
      <c r="D170" s="8"/>
      <c r="E170" s="8"/>
      <c r="F170" s="8"/>
      <c r="G170" s="8"/>
      <c r="H170" s="33"/>
      <c r="I170" s="33"/>
      <c r="J170" s="33"/>
      <c r="K170" s="33"/>
      <c r="L170" s="33"/>
      <c r="M170" s="33"/>
      <c r="N170" s="34"/>
      <c r="O170" s="34"/>
      <c r="P170" s="34"/>
      <c r="S170" s="8"/>
      <c r="T170" s="8"/>
      <c r="U170" s="8"/>
    </row>
    <row r="171" spans="1:21" s="35" customFormat="1" x14ac:dyDescent="0.4">
      <c r="A171" s="8"/>
      <c r="B171" s="8"/>
      <c r="C171" s="8"/>
      <c r="D171" s="8"/>
      <c r="E171" s="8"/>
      <c r="F171" s="8"/>
      <c r="G171" s="8"/>
      <c r="H171" s="33"/>
      <c r="I171" s="33"/>
      <c r="J171" s="33"/>
      <c r="K171" s="33"/>
      <c r="L171" s="33"/>
      <c r="M171" s="33"/>
      <c r="N171" s="34"/>
      <c r="O171" s="34"/>
      <c r="P171" s="34"/>
      <c r="S171" s="8"/>
      <c r="T171" s="8"/>
      <c r="U171" s="8"/>
    </row>
    <row r="172" spans="1:21" s="35" customFormat="1" x14ac:dyDescent="0.4">
      <c r="A172" s="8"/>
      <c r="B172" s="8"/>
      <c r="C172" s="8"/>
      <c r="D172" s="8"/>
      <c r="E172" s="8"/>
      <c r="F172" s="8"/>
      <c r="G172" s="8"/>
      <c r="H172" s="33"/>
      <c r="I172" s="33"/>
      <c r="J172" s="33"/>
      <c r="K172" s="33"/>
      <c r="L172" s="33"/>
      <c r="M172" s="33"/>
      <c r="N172" s="34"/>
      <c r="O172" s="34"/>
      <c r="P172" s="34"/>
      <c r="S172" s="8"/>
      <c r="T172" s="8"/>
      <c r="U172" s="8"/>
    </row>
    <row r="173" spans="1:21" s="35" customFormat="1" x14ac:dyDescent="0.4">
      <c r="A173" s="8"/>
      <c r="B173" s="8"/>
      <c r="C173" s="8"/>
      <c r="D173" s="8"/>
      <c r="E173" s="8"/>
      <c r="F173" s="8"/>
      <c r="G173" s="8"/>
      <c r="H173" s="33"/>
      <c r="I173" s="33"/>
      <c r="J173" s="33"/>
      <c r="K173" s="33"/>
      <c r="L173" s="33"/>
      <c r="M173" s="33"/>
      <c r="N173" s="34"/>
      <c r="O173" s="34"/>
      <c r="P173" s="34"/>
      <c r="S173" s="8"/>
      <c r="T173" s="8"/>
      <c r="U173" s="8"/>
    </row>
    <row r="174" spans="1:21" s="35" customFormat="1" x14ac:dyDescent="0.4">
      <c r="A174" s="8"/>
      <c r="B174" s="8"/>
      <c r="C174" s="8"/>
      <c r="D174" s="8"/>
      <c r="E174" s="8"/>
      <c r="F174" s="8"/>
      <c r="G174" s="8"/>
      <c r="H174" s="33"/>
      <c r="I174" s="33"/>
      <c r="J174" s="33"/>
      <c r="K174" s="33"/>
      <c r="L174" s="33"/>
      <c r="M174" s="33"/>
      <c r="N174" s="34"/>
      <c r="O174" s="34"/>
      <c r="P174" s="34"/>
      <c r="S174" s="8"/>
      <c r="T174" s="8"/>
      <c r="U174" s="8"/>
    </row>
    <row r="175" spans="1:21" s="35" customFormat="1" x14ac:dyDescent="0.4">
      <c r="A175" s="8"/>
      <c r="B175" s="8"/>
      <c r="C175" s="8"/>
      <c r="D175" s="8"/>
      <c r="E175" s="8"/>
      <c r="F175" s="8"/>
      <c r="G175" s="8"/>
      <c r="H175" s="33"/>
      <c r="I175" s="33"/>
      <c r="J175" s="33"/>
      <c r="K175" s="33"/>
      <c r="L175" s="33"/>
      <c r="M175" s="33"/>
      <c r="N175" s="34"/>
      <c r="O175" s="34"/>
      <c r="P175" s="34"/>
      <c r="S175" s="8"/>
      <c r="T175" s="8"/>
      <c r="U175" s="8"/>
    </row>
    <row r="176" spans="1:21" s="35" customFormat="1" x14ac:dyDescent="0.4">
      <c r="A176" s="8"/>
      <c r="B176" s="8"/>
      <c r="C176" s="8"/>
      <c r="D176" s="8"/>
      <c r="E176" s="8"/>
      <c r="F176" s="8"/>
      <c r="G176" s="8"/>
      <c r="H176" s="33"/>
      <c r="I176" s="33"/>
      <c r="J176" s="33"/>
      <c r="K176" s="33"/>
      <c r="L176" s="33"/>
      <c r="M176" s="33"/>
      <c r="N176" s="34"/>
      <c r="O176" s="34"/>
      <c r="P176" s="34"/>
      <c r="S176" s="8"/>
      <c r="T176" s="8"/>
      <c r="U176" s="8"/>
    </row>
    <row r="177" spans="1:21" s="35" customFormat="1" x14ac:dyDescent="0.4">
      <c r="A177" s="8"/>
      <c r="B177" s="8"/>
      <c r="C177" s="8"/>
      <c r="D177" s="8"/>
      <c r="E177" s="8"/>
      <c r="F177" s="8"/>
      <c r="G177" s="8"/>
      <c r="H177" s="33"/>
      <c r="I177" s="33"/>
      <c r="J177" s="33"/>
      <c r="K177" s="33"/>
      <c r="L177" s="33"/>
      <c r="M177" s="33"/>
      <c r="N177" s="34"/>
      <c r="O177" s="34"/>
      <c r="P177" s="34"/>
      <c r="S177" s="8"/>
      <c r="T177" s="8"/>
      <c r="U177" s="8"/>
    </row>
    <row r="178" spans="1:21" s="35" customFormat="1" x14ac:dyDescent="0.4">
      <c r="A178" s="8"/>
      <c r="B178" s="8"/>
      <c r="C178" s="8"/>
      <c r="D178" s="8"/>
      <c r="E178" s="8"/>
      <c r="F178" s="8"/>
      <c r="G178" s="8"/>
      <c r="H178" s="33"/>
      <c r="I178" s="33"/>
      <c r="J178" s="33"/>
      <c r="K178" s="33"/>
      <c r="L178" s="33"/>
      <c r="M178" s="33"/>
      <c r="N178" s="34"/>
      <c r="O178" s="34"/>
      <c r="P178" s="34"/>
      <c r="S178" s="8"/>
      <c r="T178" s="8"/>
      <c r="U178" s="8"/>
    </row>
    <row r="179" spans="1:21" s="35" customFormat="1" x14ac:dyDescent="0.4">
      <c r="A179" s="8"/>
      <c r="B179" s="8"/>
      <c r="C179" s="8"/>
      <c r="D179" s="8"/>
      <c r="E179" s="8"/>
      <c r="F179" s="8"/>
      <c r="G179" s="8"/>
      <c r="H179" s="33"/>
      <c r="I179" s="33"/>
      <c r="J179" s="33"/>
      <c r="K179" s="33"/>
      <c r="L179" s="33"/>
      <c r="M179" s="33"/>
      <c r="N179" s="34"/>
      <c r="O179" s="34"/>
      <c r="P179" s="34"/>
      <c r="S179" s="8"/>
      <c r="T179" s="8"/>
      <c r="U179" s="8"/>
    </row>
    <row r="180" spans="1:21" s="35" customFormat="1" x14ac:dyDescent="0.4">
      <c r="A180" s="8"/>
      <c r="B180" s="8"/>
      <c r="C180" s="8"/>
      <c r="D180" s="8"/>
      <c r="E180" s="8"/>
      <c r="F180" s="8"/>
      <c r="G180" s="8"/>
      <c r="H180" s="33"/>
      <c r="I180" s="33"/>
      <c r="J180" s="33"/>
      <c r="K180" s="33"/>
      <c r="L180" s="33"/>
      <c r="M180" s="33"/>
      <c r="N180" s="34"/>
      <c r="O180" s="34"/>
      <c r="P180" s="34"/>
      <c r="S180" s="8"/>
      <c r="T180" s="8"/>
      <c r="U180" s="8"/>
    </row>
    <row r="181" spans="1:21" s="35" customFormat="1" x14ac:dyDescent="0.4">
      <c r="A181" s="8"/>
      <c r="B181" s="8"/>
      <c r="C181" s="8"/>
      <c r="D181" s="8"/>
      <c r="E181" s="8"/>
      <c r="F181" s="8"/>
      <c r="G181" s="8"/>
      <c r="H181" s="33"/>
      <c r="I181" s="33"/>
      <c r="J181" s="33"/>
      <c r="K181" s="33"/>
      <c r="L181" s="33"/>
      <c r="M181" s="33"/>
      <c r="N181" s="34"/>
      <c r="O181" s="34"/>
      <c r="P181" s="34"/>
      <c r="S181" s="8"/>
      <c r="T181" s="8"/>
      <c r="U181" s="8"/>
    </row>
    <row r="182" spans="1:21" s="35" customFormat="1" x14ac:dyDescent="0.4">
      <c r="A182" s="8"/>
      <c r="B182" s="8"/>
      <c r="C182" s="8"/>
      <c r="D182" s="8"/>
      <c r="E182" s="8"/>
      <c r="F182" s="8"/>
      <c r="G182" s="8"/>
      <c r="H182" s="33"/>
      <c r="I182" s="33"/>
      <c r="J182" s="33"/>
      <c r="K182" s="33"/>
      <c r="L182" s="33"/>
      <c r="M182" s="33"/>
      <c r="N182" s="34"/>
      <c r="O182" s="34"/>
      <c r="P182" s="34"/>
      <c r="S182" s="8"/>
      <c r="T182" s="8"/>
      <c r="U182" s="8"/>
    </row>
    <row r="183" spans="1:21" s="35" customFormat="1" x14ac:dyDescent="0.4">
      <c r="A183" s="8"/>
      <c r="B183" s="8"/>
      <c r="C183" s="8"/>
      <c r="D183" s="8"/>
      <c r="E183" s="8"/>
      <c r="F183" s="8"/>
      <c r="G183" s="8"/>
      <c r="H183" s="33"/>
      <c r="I183" s="33"/>
      <c r="J183" s="33"/>
      <c r="K183" s="33"/>
      <c r="L183" s="33"/>
      <c r="M183" s="33"/>
      <c r="N183" s="34"/>
      <c r="O183" s="34"/>
      <c r="P183" s="34"/>
      <c r="S183" s="8"/>
      <c r="T183" s="8"/>
      <c r="U183" s="8"/>
    </row>
    <row r="184" spans="1:21" s="35" customFormat="1" x14ac:dyDescent="0.4">
      <c r="A184" s="8"/>
      <c r="B184" s="8"/>
      <c r="C184" s="8"/>
      <c r="D184" s="8"/>
      <c r="E184" s="8"/>
      <c r="F184" s="8"/>
      <c r="G184" s="8"/>
      <c r="H184" s="33"/>
      <c r="I184" s="33"/>
      <c r="J184" s="33"/>
      <c r="K184" s="33"/>
      <c r="L184" s="33"/>
      <c r="M184" s="33"/>
      <c r="N184" s="34"/>
      <c r="O184" s="34"/>
      <c r="P184" s="34"/>
      <c r="S184" s="8"/>
      <c r="T184" s="8"/>
      <c r="U184" s="8"/>
    </row>
    <row r="185" spans="1:21" s="35" customFormat="1" x14ac:dyDescent="0.4">
      <c r="A185" s="8"/>
      <c r="B185" s="8"/>
      <c r="C185" s="8"/>
      <c r="D185" s="8"/>
      <c r="E185" s="8"/>
      <c r="F185" s="8"/>
      <c r="G185" s="8"/>
      <c r="H185" s="33"/>
      <c r="I185" s="33"/>
      <c r="J185" s="33"/>
      <c r="K185" s="33"/>
      <c r="L185" s="33"/>
      <c r="M185" s="33"/>
      <c r="N185" s="34"/>
      <c r="O185" s="34"/>
      <c r="P185" s="34"/>
      <c r="S185" s="8"/>
      <c r="T185" s="8"/>
      <c r="U185" s="8"/>
    </row>
    <row r="186" spans="1:21" s="35" customFormat="1" x14ac:dyDescent="0.4">
      <c r="A186" s="8"/>
      <c r="B186" s="8"/>
      <c r="C186" s="8"/>
      <c r="D186" s="8"/>
      <c r="E186" s="8"/>
      <c r="F186" s="8"/>
      <c r="G186" s="8"/>
      <c r="H186" s="33"/>
      <c r="I186" s="33"/>
      <c r="J186" s="33"/>
      <c r="K186" s="33"/>
      <c r="L186" s="33"/>
      <c r="M186" s="33"/>
      <c r="N186" s="34"/>
      <c r="O186" s="34"/>
      <c r="P186" s="34"/>
      <c r="S186" s="8"/>
      <c r="T186" s="8"/>
      <c r="U186" s="8"/>
    </row>
    <row r="187" spans="1:21" s="35" customFormat="1" x14ac:dyDescent="0.4">
      <c r="A187" s="8"/>
      <c r="B187" s="8"/>
      <c r="C187" s="8"/>
      <c r="D187" s="8"/>
      <c r="E187" s="8"/>
      <c r="F187" s="8"/>
      <c r="G187" s="8"/>
      <c r="H187" s="33"/>
      <c r="I187" s="33"/>
      <c r="J187" s="33"/>
      <c r="K187" s="33"/>
      <c r="L187" s="33"/>
      <c r="M187" s="33"/>
      <c r="N187" s="34"/>
      <c r="O187" s="34"/>
      <c r="P187" s="34"/>
      <c r="S187" s="8"/>
      <c r="T187" s="8"/>
      <c r="U187" s="8"/>
    </row>
    <row r="188" spans="1:21" s="35" customFormat="1" x14ac:dyDescent="0.4">
      <c r="A188" s="8"/>
      <c r="B188" s="8"/>
      <c r="C188" s="8"/>
      <c r="D188" s="8"/>
      <c r="E188" s="8"/>
      <c r="F188" s="8"/>
      <c r="G188" s="8"/>
      <c r="H188" s="33"/>
      <c r="I188" s="33"/>
      <c r="J188" s="33"/>
      <c r="K188" s="33"/>
      <c r="L188" s="33"/>
      <c r="M188" s="33"/>
      <c r="N188" s="34"/>
      <c r="O188" s="34"/>
      <c r="P188" s="34"/>
      <c r="S188" s="8"/>
      <c r="T188" s="8"/>
      <c r="U188" s="8"/>
    </row>
    <row r="189" spans="1:21" s="35" customFormat="1" x14ac:dyDescent="0.4">
      <c r="A189" s="8"/>
      <c r="B189" s="8"/>
      <c r="C189" s="8"/>
      <c r="D189" s="8"/>
      <c r="E189" s="8"/>
      <c r="F189" s="8"/>
      <c r="G189" s="8"/>
      <c r="H189" s="33"/>
      <c r="I189" s="33"/>
      <c r="J189" s="33"/>
      <c r="K189" s="33"/>
      <c r="L189" s="33"/>
      <c r="M189" s="33"/>
      <c r="N189" s="34"/>
      <c r="O189" s="34"/>
      <c r="P189" s="34"/>
      <c r="S189" s="8"/>
      <c r="T189" s="8"/>
      <c r="U189" s="8"/>
    </row>
    <row r="190" spans="1:21" s="35" customFormat="1" x14ac:dyDescent="0.4">
      <c r="A190" s="8"/>
      <c r="B190" s="8"/>
      <c r="C190" s="8"/>
      <c r="D190" s="8"/>
      <c r="E190" s="8"/>
      <c r="F190" s="8"/>
      <c r="G190" s="8"/>
      <c r="H190" s="33"/>
      <c r="I190" s="33"/>
      <c r="J190" s="33"/>
      <c r="K190" s="33"/>
      <c r="L190" s="33"/>
      <c r="M190" s="33"/>
      <c r="N190" s="34"/>
      <c r="O190" s="34"/>
      <c r="P190" s="34"/>
      <c r="S190" s="8"/>
      <c r="T190" s="8"/>
      <c r="U190" s="8"/>
    </row>
    <row r="191" spans="1:21" s="35" customFormat="1" x14ac:dyDescent="0.4">
      <c r="A191" s="8"/>
      <c r="B191" s="8"/>
      <c r="C191" s="8"/>
      <c r="D191" s="8"/>
      <c r="E191" s="8"/>
      <c r="F191" s="8"/>
      <c r="G191" s="8"/>
      <c r="H191" s="33"/>
      <c r="I191" s="33"/>
      <c r="J191" s="33"/>
      <c r="K191" s="33"/>
      <c r="L191" s="33"/>
      <c r="M191" s="33"/>
      <c r="N191" s="34"/>
      <c r="O191" s="34"/>
      <c r="P191" s="34"/>
      <c r="S191" s="8"/>
      <c r="T191" s="8"/>
      <c r="U191" s="8"/>
    </row>
    <row r="192" spans="1:21" s="35" customFormat="1" x14ac:dyDescent="0.4">
      <c r="A192" s="8"/>
      <c r="B192" s="8"/>
      <c r="C192" s="8"/>
      <c r="D192" s="8"/>
      <c r="E192" s="8"/>
      <c r="F192" s="8"/>
      <c r="G192" s="8"/>
      <c r="H192" s="33"/>
      <c r="I192" s="33"/>
      <c r="J192" s="33"/>
      <c r="K192" s="33"/>
      <c r="L192" s="33"/>
      <c r="M192" s="33"/>
      <c r="N192" s="34"/>
      <c r="O192" s="34"/>
      <c r="P192" s="34"/>
      <c r="S192" s="8"/>
      <c r="T192" s="8"/>
      <c r="U192" s="8"/>
    </row>
    <row r="193" spans="1:21" s="35" customFormat="1" x14ac:dyDescent="0.4">
      <c r="A193" s="8"/>
      <c r="B193" s="8"/>
      <c r="C193" s="8"/>
      <c r="D193" s="8"/>
      <c r="E193" s="8"/>
      <c r="F193" s="8"/>
      <c r="G193" s="8"/>
      <c r="H193" s="33"/>
      <c r="I193" s="33"/>
      <c r="J193" s="33"/>
      <c r="K193" s="33"/>
      <c r="L193" s="33"/>
      <c r="M193" s="33"/>
      <c r="N193" s="34"/>
      <c r="O193" s="34"/>
      <c r="P193" s="34"/>
      <c r="S193" s="8"/>
      <c r="T193" s="8"/>
      <c r="U193" s="8"/>
    </row>
    <row r="194" spans="1:21" s="35" customFormat="1" x14ac:dyDescent="0.4">
      <c r="A194" s="8"/>
      <c r="B194" s="8"/>
      <c r="C194" s="8"/>
      <c r="D194" s="8"/>
      <c r="E194" s="8"/>
      <c r="F194" s="8"/>
      <c r="G194" s="8"/>
      <c r="H194" s="33"/>
      <c r="I194" s="33"/>
      <c r="J194" s="33"/>
      <c r="K194" s="33"/>
      <c r="L194" s="33"/>
      <c r="M194" s="33"/>
      <c r="N194" s="34"/>
      <c r="O194" s="34"/>
      <c r="P194" s="34"/>
      <c r="S194" s="8"/>
      <c r="T194" s="8"/>
      <c r="U194" s="8"/>
    </row>
    <row r="195" spans="1:21" s="35" customFormat="1" x14ac:dyDescent="0.4">
      <c r="A195" s="8"/>
      <c r="B195" s="8"/>
      <c r="C195" s="8"/>
      <c r="D195" s="8"/>
      <c r="E195" s="8"/>
      <c r="F195" s="8"/>
      <c r="G195" s="8"/>
      <c r="H195" s="33"/>
      <c r="I195" s="33"/>
      <c r="J195" s="33"/>
      <c r="K195" s="33"/>
      <c r="L195" s="33"/>
      <c r="M195" s="33"/>
      <c r="N195" s="34"/>
      <c r="O195" s="34"/>
      <c r="P195" s="34"/>
      <c r="S195" s="8"/>
      <c r="T195" s="8"/>
      <c r="U195" s="8"/>
    </row>
    <row r="196" spans="1:21" s="35" customFormat="1" x14ac:dyDescent="0.4">
      <c r="A196" s="8"/>
      <c r="B196" s="8"/>
      <c r="C196" s="8"/>
      <c r="D196" s="8"/>
      <c r="E196" s="8"/>
      <c r="F196" s="8"/>
      <c r="G196" s="8"/>
      <c r="H196" s="33"/>
      <c r="I196" s="33"/>
      <c r="J196" s="33"/>
      <c r="K196" s="33"/>
      <c r="L196" s="33"/>
      <c r="M196" s="33"/>
      <c r="N196" s="34"/>
      <c r="O196" s="34"/>
      <c r="P196" s="34"/>
      <c r="S196" s="8"/>
      <c r="T196" s="8"/>
      <c r="U196" s="8"/>
    </row>
    <row r="197" spans="1:21" s="35" customFormat="1" x14ac:dyDescent="0.4">
      <c r="A197" s="8"/>
      <c r="B197" s="8"/>
      <c r="C197" s="8"/>
      <c r="D197" s="8"/>
      <c r="E197" s="8"/>
      <c r="F197" s="8"/>
      <c r="G197" s="8"/>
      <c r="H197" s="33"/>
      <c r="I197" s="33"/>
      <c r="J197" s="33"/>
      <c r="K197" s="33"/>
      <c r="L197" s="33"/>
      <c r="M197" s="33"/>
      <c r="N197" s="34"/>
      <c r="O197" s="34"/>
      <c r="P197" s="34"/>
      <c r="S197" s="8"/>
      <c r="T197" s="8"/>
      <c r="U197" s="8"/>
    </row>
    <row r="198" spans="1:21" s="35" customFormat="1" x14ac:dyDescent="0.4">
      <c r="A198" s="8"/>
      <c r="B198" s="8"/>
      <c r="C198" s="8"/>
      <c r="D198" s="8"/>
      <c r="E198" s="8"/>
      <c r="F198" s="8"/>
      <c r="G198" s="8"/>
      <c r="H198" s="33"/>
      <c r="I198" s="33"/>
      <c r="J198" s="33"/>
      <c r="K198" s="33"/>
      <c r="L198" s="33"/>
      <c r="M198" s="33"/>
      <c r="N198" s="34"/>
      <c r="O198" s="34"/>
      <c r="P198" s="34"/>
      <c r="S198" s="8"/>
      <c r="T198" s="8"/>
      <c r="U198" s="8"/>
    </row>
    <row r="199" spans="1:21" s="35" customFormat="1" x14ac:dyDescent="0.4">
      <c r="A199" s="8"/>
      <c r="B199" s="8"/>
      <c r="C199" s="8"/>
      <c r="D199" s="8"/>
      <c r="E199" s="8"/>
      <c r="F199" s="8"/>
      <c r="G199" s="8"/>
      <c r="H199" s="33"/>
      <c r="I199" s="33"/>
      <c r="J199" s="33"/>
      <c r="K199" s="33"/>
      <c r="L199" s="33"/>
      <c r="M199" s="33"/>
      <c r="N199" s="34"/>
      <c r="O199" s="34"/>
      <c r="P199" s="34"/>
      <c r="S199" s="8"/>
      <c r="T199" s="8"/>
      <c r="U199" s="8"/>
    </row>
    <row r="200" spans="1:21" s="35" customFormat="1" x14ac:dyDescent="0.4">
      <c r="A200" s="8"/>
      <c r="B200" s="8"/>
      <c r="C200" s="8"/>
      <c r="D200" s="8"/>
      <c r="E200" s="8"/>
      <c r="F200" s="8"/>
      <c r="G200" s="8"/>
      <c r="H200" s="33"/>
      <c r="I200" s="33"/>
      <c r="J200" s="33"/>
      <c r="K200" s="33"/>
      <c r="L200" s="33"/>
      <c r="M200" s="33"/>
      <c r="N200" s="34"/>
      <c r="O200" s="34"/>
      <c r="P200" s="34"/>
      <c r="S200" s="8"/>
      <c r="T200" s="8"/>
      <c r="U200" s="8"/>
    </row>
    <row r="201" spans="1:21" s="35" customFormat="1" x14ac:dyDescent="0.4">
      <c r="A201" s="8"/>
      <c r="B201" s="8"/>
      <c r="C201" s="8"/>
      <c r="D201" s="8"/>
      <c r="E201" s="8"/>
      <c r="F201" s="8"/>
      <c r="G201" s="8"/>
      <c r="H201" s="33"/>
      <c r="I201" s="33"/>
      <c r="J201" s="33"/>
      <c r="K201" s="33"/>
      <c r="L201" s="33"/>
      <c r="M201" s="33"/>
      <c r="N201" s="34"/>
      <c r="O201" s="34"/>
      <c r="P201" s="34"/>
      <c r="S201" s="8"/>
      <c r="T201" s="8"/>
      <c r="U201" s="8"/>
    </row>
    <row r="202" spans="1:21" s="35" customFormat="1" x14ac:dyDescent="0.4">
      <c r="A202" s="8"/>
      <c r="B202" s="8"/>
      <c r="C202" s="8"/>
      <c r="D202" s="8"/>
      <c r="E202" s="8"/>
      <c r="F202" s="8"/>
      <c r="G202" s="8"/>
      <c r="H202" s="33"/>
      <c r="I202" s="33"/>
      <c r="J202" s="33"/>
      <c r="K202" s="33"/>
      <c r="L202" s="33"/>
      <c r="M202" s="33"/>
      <c r="N202" s="34"/>
      <c r="O202" s="34"/>
      <c r="P202" s="34"/>
      <c r="S202" s="8"/>
      <c r="T202" s="8"/>
      <c r="U202" s="8"/>
    </row>
    <row r="203" spans="1:21" s="35" customFormat="1" x14ac:dyDescent="0.4">
      <c r="A203" s="8"/>
      <c r="B203" s="8"/>
      <c r="C203" s="8"/>
      <c r="D203" s="8"/>
      <c r="E203" s="8"/>
      <c r="F203" s="8"/>
      <c r="G203" s="8"/>
      <c r="H203" s="33"/>
      <c r="I203" s="33"/>
      <c r="J203" s="33"/>
      <c r="K203" s="33"/>
      <c r="L203" s="33"/>
      <c r="M203" s="33"/>
      <c r="N203" s="34"/>
      <c r="O203" s="34"/>
      <c r="P203" s="34"/>
      <c r="S203" s="8"/>
      <c r="T203" s="8"/>
      <c r="U203" s="8"/>
    </row>
    <row r="204" spans="1:21" s="35" customFormat="1" x14ac:dyDescent="0.4">
      <c r="A204" s="8"/>
      <c r="B204" s="8"/>
      <c r="C204" s="8"/>
      <c r="D204" s="8"/>
      <c r="E204" s="8"/>
      <c r="F204" s="8"/>
      <c r="G204" s="8"/>
      <c r="H204" s="33"/>
      <c r="I204" s="33"/>
      <c r="J204" s="33"/>
      <c r="K204" s="33"/>
      <c r="L204" s="33"/>
      <c r="M204" s="33"/>
      <c r="N204" s="34"/>
      <c r="O204" s="34"/>
      <c r="P204" s="34"/>
      <c r="S204" s="8"/>
      <c r="T204" s="8"/>
      <c r="U204" s="8"/>
    </row>
    <row r="205" spans="1:21" s="35" customFormat="1" x14ac:dyDescent="0.4">
      <c r="A205" s="8"/>
      <c r="B205" s="8"/>
      <c r="C205" s="8"/>
      <c r="D205" s="8"/>
      <c r="E205" s="8"/>
      <c r="F205" s="8"/>
      <c r="G205" s="8"/>
      <c r="H205" s="33"/>
      <c r="I205" s="33"/>
      <c r="J205" s="33"/>
      <c r="K205" s="33"/>
      <c r="L205" s="33"/>
      <c r="M205" s="33"/>
      <c r="N205" s="34"/>
      <c r="O205" s="34"/>
      <c r="P205" s="34"/>
      <c r="S205" s="8"/>
      <c r="T205" s="8"/>
      <c r="U205" s="8"/>
    </row>
    <row r="206" spans="1:21" s="35" customFormat="1" x14ac:dyDescent="0.4">
      <c r="A206" s="8"/>
      <c r="B206" s="8"/>
      <c r="C206" s="8"/>
      <c r="D206" s="8"/>
      <c r="E206" s="8"/>
      <c r="F206" s="8"/>
      <c r="G206" s="8"/>
      <c r="H206" s="33"/>
      <c r="I206" s="33"/>
      <c r="J206" s="33"/>
      <c r="K206" s="33"/>
      <c r="L206" s="33"/>
      <c r="M206" s="33"/>
      <c r="N206" s="34"/>
      <c r="O206" s="34"/>
      <c r="P206" s="34"/>
      <c r="S206" s="8"/>
      <c r="T206" s="8"/>
      <c r="U206" s="8"/>
    </row>
    <row r="207" spans="1:21" s="35" customFormat="1" x14ac:dyDescent="0.4">
      <c r="A207" s="8"/>
      <c r="B207" s="8"/>
      <c r="C207" s="8"/>
      <c r="D207" s="8"/>
      <c r="E207" s="8"/>
      <c r="F207" s="8"/>
      <c r="G207" s="8"/>
      <c r="H207" s="33"/>
      <c r="I207" s="33"/>
      <c r="J207" s="33"/>
      <c r="K207" s="33"/>
      <c r="L207" s="33"/>
      <c r="M207" s="33"/>
      <c r="N207" s="34"/>
      <c r="O207" s="34"/>
      <c r="P207" s="34"/>
      <c r="S207" s="8"/>
      <c r="T207" s="8"/>
      <c r="U207" s="8"/>
    </row>
    <row r="208" spans="1:21" s="35" customFormat="1" x14ac:dyDescent="0.4">
      <c r="A208" s="8"/>
      <c r="B208" s="8"/>
      <c r="C208" s="8"/>
      <c r="D208" s="8"/>
      <c r="E208" s="8"/>
      <c r="F208" s="8"/>
      <c r="G208" s="8"/>
      <c r="H208" s="33"/>
      <c r="I208" s="33"/>
      <c r="J208" s="33"/>
      <c r="K208" s="33"/>
      <c r="L208" s="33"/>
      <c r="M208" s="33"/>
      <c r="N208" s="34"/>
      <c r="O208" s="34"/>
      <c r="P208" s="34"/>
      <c r="S208" s="8"/>
      <c r="T208" s="8"/>
      <c r="U208" s="8"/>
    </row>
    <row r="209" spans="1:30" s="35" customFormat="1" x14ac:dyDescent="0.4">
      <c r="A209" s="8"/>
      <c r="B209" s="8"/>
      <c r="C209" s="8"/>
      <c r="D209" s="8"/>
      <c r="E209" s="8"/>
      <c r="F209" s="8"/>
      <c r="G209" s="8"/>
      <c r="H209" s="33"/>
      <c r="I209" s="33"/>
      <c r="J209" s="33"/>
      <c r="K209" s="33"/>
      <c r="L209" s="33"/>
      <c r="M209" s="33"/>
      <c r="N209" s="34"/>
      <c r="O209" s="34"/>
      <c r="P209" s="34"/>
      <c r="S209" s="8"/>
      <c r="T209" s="8"/>
      <c r="U209" s="8"/>
    </row>
    <row r="210" spans="1:30" s="35" customFormat="1" x14ac:dyDescent="0.4">
      <c r="A210" s="8"/>
      <c r="B210" s="8"/>
      <c r="C210" s="8"/>
      <c r="D210" s="8"/>
      <c r="E210" s="8"/>
      <c r="F210" s="8"/>
      <c r="G210" s="8"/>
      <c r="H210" s="33"/>
      <c r="I210" s="33"/>
      <c r="J210" s="33"/>
      <c r="K210" s="33"/>
      <c r="L210" s="33"/>
      <c r="M210" s="33"/>
      <c r="N210" s="34"/>
      <c r="O210" s="34"/>
      <c r="P210" s="34"/>
      <c r="S210" s="8"/>
      <c r="T210" s="8"/>
      <c r="U210" s="8"/>
    </row>
    <row r="211" spans="1:30" s="35" customFormat="1" x14ac:dyDescent="0.4">
      <c r="A211" s="8"/>
      <c r="B211" s="8"/>
      <c r="C211" s="8"/>
      <c r="D211" s="8"/>
      <c r="E211" s="8"/>
      <c r="F211" s="8"/>
      <c r="G211" s="8"/>
      <c r="H211" s="33"/>
      <c r="I211" s="33"/>
      <c r="J211" s="33"/>
      <c r="K211" s="33"/>
      <c r="L211" s="33"/>
      <c r="M211" s="33"/>
      <c r="N211" s="34"/>
      <c r="O211" s="34"/>
      <c r="P211" s="34"/>
      <c r="S211" s="8"/>
      <c r="T211" s="8"/>
      <c r="U211" s="8"/>
    </row>
    <row r="212" spans="1:30" s="35" customFormat="1" x14ac:dyDescent="0.4">
      <c r="A212" s="8"/>
      <c r="B212" s="8"/>
      <c r="C212" s="8"/>
      <c r="D212" s="8"/>
      <c r="E212" s="8"/>
      <c r="F212" s="8"/>
      <c r="G212" s="8"/>
      <c r="H212" s="33"/>
      <c r="I212" s="33"/>
      <c r="J212" s="33"/>
      <c r="K212" s="33"/>
      <c r="L212" s="33"/>
      <c r="M212" s="33"/>
      <c r="N212" s="34"/>
      <c r="O212" s="34"/>
      <c r="P212" s="34"/>
      <c r="S212" s="8"/>
      <c r="T212" s="8"/>
      <c r="U212" s="8"/>
    </row>
    <row r="213" spans="1:30" s="35" customFormat="1" x14ac:dyDescent="0.4">
      <c r="A213" s="8"/>
      <c r="B213" s="8"/>
      <c r="C213" s="8"/>
      <c r="D213" s="8"/>
      <c r="E213" s="8"/>
      <c r="F213" s="8"/>
      <c r="G213" s="8"/>
      <c r="H213" s="33"/>
      <c r="I213" s="33"/>
      <c r="J213" s="33"/>
      <c r="K213" s="33"/>
      <c r="L213" s="33"/>
      <c r="M213" s="33"/>
      <c r="N213" s="34"/>
      <c r="O213" s="34"/>
      <c r="P213" s="34"/>
      <c r="S213" s="8"/>
      <c r="T213" s="8"/>
      <c r="U213" s="8"/>
    </row>
    <row r="214" spans="1:30" s="35" customFormat="1" x14ac:dyDescent="0.4">
      <c r="A214" s="8"/>
      <c r="B214" s="8"/>
      <c r="C214" s="8"/>
      <c r="D214" s="8"/>
      <c r="E214" s="8"/>
      <c r="F214" s="8"/>
      <c r="G214" s="8"/>
      <c r="H214" s="33"/>
      <c r="I214" s="33"/>
      <c r="J214" s="33"/>
      <c r="K214" s="33"/>
      <c r="L214" s="33"/>
      <c r="M214" s="33"/>
      <c r="N214" s="34"/>
      <c r="O214" s="34"/>
      <c r="P214" s="34"/>
      <c r="S214" s="8"/>
      <c r="T214" s="8"/>
      <c r="U214" s="8"/>
    </row>
    <row r="215" spans="1:30" s="35" customFormat="1" x14ac:dyDescent="0.4">
      <c r="A215" s="8"/>
      <c r="B215" s="8"/>
      <c r="C215" s="8"/>
      <c r="D215" s="8"/>
      <c r="E215" s="8"/>
      <c r="F215" s="8"/>
      <c r="G215" s="8"/>
      <c r="H215" s="33"/>
      <c r="I215" s="33"/>
      <c r="J215" s="33"/>
      <c r="K215" s="33"/>
      <c r="L215" s="33"/>
      <c r="M215" s="33"/>
      <c r="N215" s="34"/>
      <c r="O215" s="34"/>
      <c r="P215" s="34"/>
      <c r="S215" s="8"/>
      <c r="T215" s="8"/>
      <c r="U215" s="8"/>
    </row>
    <row r="216" spans="1:30" s="35" customFormat="1" x14ac:dyDescent="0.4">
      <c r="A216" s="8"/>
      <c r="B216" s="8"/>
      <c r="C216" s="8"/>
      <c r="D216" s="8"/>
      <c r="E216" s="8"/>
      <c r="F216" s="8"/>
      <c r="G216" s="8"/>
      <c r="H216" s="33"/>
      <c r="I216" s="33"/>
      <c r="J216" s="33"/>
      <c r="K216" s="33"/>
      <c r="L216" s="33"/>
      <c r="M216" s="33"/>
      <c r="N216" s="34"/>
      <c r="O216" s="34"/>
      <c r="P216" s="34"/>
      <c r="S216" s="8"/>
      <c r="T216" s="8"/>
      <c r="U216" s="8"/>
    </row>
    <row r="217" spans="1:30" s="35" customFormat="1" x14ac:dyDescent="0.4">
      <c r="A217" s="8"/>
      <c r="B217" s="8"/>
      <c r="C217" s="8"/>
      <c r="D217" s="8"/>
      <c r="E217" s="8"/>
      <c r="F217" s="8"/>
      <c r="G217" s="8"/>
      <c r="H217" s="33"/>
      <c r="I217" s="33"/>
      <c r="J217" s="33"/>
      <c r="K217" s="33"/>
      <c r="L217" s="33"/>
      <c r="M217" s="33"/>
      <c r="N217" s="34"/>
      <c r="O217" s="34"/>
      <c r="P217" s="34"/>
      <c r="S217" s="8"/>
      <c r="T217" s="8"/>
      <c r="U217" s="8"/>
    </row>
    <row r="218" spans="1:30" s="35" customFormat="1" x14ac:dyDescent="0.4">
      <c r="A218" s="8"/>
      <c r="B218" s="8"/>
      <c r="C218" s="8"/>
      <c r="D218" s="8"/>
      <c r="E218" s="8"/>
      <c r="F218" s="8"/>
      <c r="G218" s="8"/>
      <c r="H218" s="33"/>
      <c r="I218" s="33"/>
      <c r="J218" s="33"/>
      <c r="K218" s="33"/>
      <c r="L218" s="33"/>
      <c r="M218" s="33"/>
      <c r="N218" s="34"/>
      <c r="O218" s="34"/>
      <c r="P218" s="34"/>
      <c r="S218" s="8"/>
      <c r="T218" s="8"/>
      <c r="U218" s="8"/>
    </row>
    <row r="219" spans="1:30" s="35" customFormat="1" x14ac:dyDescent="0.4">
      <c r="A219" s="8"/>
      <c r="B219" s="8"/>
      <c r="C219" s="8"/>
      <c r="D219" s="8"/>
      <c r="E219" s="8"/>
      <c r="F219" s="8"/>
      <c r="G219" s="8"/>
      <c r="H219" s="33"/>
      <c r="I219" s="33"/>
      <c r="J219" s="33"/>
      <c r="K219" s="33"/>
      <c r="L219" s="33"/>
      <c r="M219" s="33"/>
      <c r="N219" s="34"/>
      <c r="O219" s="34"/>
      <c r="P219" s="34"/>
      <c r="S219" s="8"/>
      <c r="T219" s="8"/>
      <c r="U219" s="8"/>
    </row>
    <row r="220" spans="1:30" s="35" customFormat="1" x14ac:dyDescent="0.4">
      <c r="A220" s="8"/>
      <c r="B220" s="8"/>
      <c r="C220" s="8"/>
      <c r="D220" s="8"/>
      <c r="E220" s="8"/>
      <c r="F220" s="8"/>
      <c r="G220" s="8"/>
      <c r="H220" s="33"/>
      <c r="I220" s="33"/>
      <c r="J220" s="33"/>
      <c r="K220" s="33"/>
      <c r="L220" s="33"/>
      <c r="M220" s="33"/>
      <c r="N220" s="34"/>
      <c r="O220" s="34"/>
      <c r="P220" s="34"/>
      <c r="S220" s="8"/>
      <c r="T220" s="8"/>
      <c r="U220" s="8"/>
    </row>
    <row r="221" spans="1:30" s="35" customFormat="1" x14ac:dyDescent="0.4">
      <c r="A221" s="8"/>
      <c r="B221" s="8"/>
      <c r="C221" s="8"/>
      <c r="D221" s="8"/>
      <c r="E221" s="8"/>
      <c r="F221" s="8"/>
      <c r="G221" s="8"/>
      <c r="H221" s="33"/>
      <c r="I221" s="33"/>
      <c r="J221" s="33"/>
      <c r="K221" s="33"/>
      <c r="L221" s="33"/>
      <c r="M221" s="33"/>
      <c r="N221" s="34"/>
      <c r="O221" s="34"/>
      <c r="P221" s="34"/>
      <c r="S221" s="8"/>
      <c r="T221" s="8"/>
      <c r="U221" s="8"/>
      <c r="AD221" s="8"/>
    </row>
    <row r="222" spans="1:30" s="35" customFormat="1" x14ac:dyDescent="0.4">
      <c r="A222" s="8"/>
      <c r="B222" s="8"/>
      <c r="C222" s="8"/>
      <c r="D222" s="8"/>
      <c r="E222" s="8"/>
      <c r="F222" s="8"/>
      <c r="G222" s="8"/>
      <c r="H222" s="33"/>
      <c r="I222" s="33"/>
      <c r="J222" s="33"/>
      <c r="K222" s="33"/>
      <c r="L222" s="33"/>
      <c r="M222" s="33"/>
      <c r="N222" s="34"/>
      <c r="O222" s="34"/>
      <c r="P222" s="34"/>
      <c r="S222" s="8"/>
      <c r="T222" s="8"/>
      <c r="U222" s="8"/>
      <c r="AD222" s="8"/>
    </row>
    <row r="223" spans="1:30" s="35" customFormat="1" x14ac:dyDescent="0.4">
      <c r="A223" s="8"/>
      <c r="B223" s="8"/>
      <c r="C223" s="8"/>
      <c r="D223" s="8"/>
      <c r="E223" s="8"/>
      <c r="F223" s="8"/>
      <c r="G223" s="8"/>
      <c r="H223" s="33"/>
      <c r="I223" s="33"/>
      <c r="J223" s="33"/>
      <c r="K223" s="33"/>
      <c r="L223" s="33"/>
      <c r="M223" s="33"/>
      <c r="N223" s="34"/>
      <c r="O223" s="34"/>
      <c r="P223" s="34"/>
      <c r="S223" s="8"/>
      <c r="T223" s="8"/>
      <c r="U223" s="8"/>
      <c r="AD223" s="8"/>
    </row>
    <row r="224" spans="1:30" s="35" customFormat="1" x14ac:dyDescent="0.4">
      <c r="A224" s="8"/>
      <c r="B224" s="8"/>
      <c r="C224" s="8"/>
      <c r="D224" s="8"/>
      <c r="E224" s="8"/>
      <c r="F224" s="8"/>
      <c r="G224" s="8"/>
      <c r="H224" s="33"/>
      <c r="I224" s="33"/>
      <c r="J224" s="33"/>
      <c r="K224" s="33"/>
      <c r="L224" s="33"/>
      <c r="M224" s="33"/>
      <c r="N224" s="34"/>
      <c r="O224" s="34"/>
      <c r="P224" s="34"/>
      <c r="S224" s="8"/>
      <c r="T224" s="8"/>
      <c r="U224" s="8"/>
      <c r="AD224" s="8"/>
    </row>
    <row r="225" spans="1:30" s="35" customFormat="1" x14ac:dyDescent="0.4">
      <c r="A225" s="8"/>
      <c r="B225" s="8"/>
      <c r="C225" s="8"/>
      <c r="D225" s="8"/>
      <c r="E225" s="8"/>
      <c r="F225" s="8"/>
      <c r="G225" s="8"/>
      <c r="H225" s="33"/>
      <c r="I225" s="33"/>
      <c r="J225" s="33"/>
      <c r="K225" s="33"/>
      <c r="L225" s="33"/>
      <c r="M225" s="33"/>
      <c r="N225" s="34"/>
      <c r="O225" s="34"/>
      <c r="P225" s="34"/>
      <c r="S225" s="8"/>
      <c r="T225" s="8"/>
      <c r="U225" s="8"/>
      <c r="AD225" s="8"/>
    </row>
    <row r="226" spans="1:30" s="35" customFormat="1" x14ac:dyDescent="0.4">
      <c r="A226" s="8"/>
      <c r="B226" s="8"/>
      <c r="C226" s="8"/>
      <c r="D226" s="8"/>
      <c r="E226" s="8"/>
      <c r="F226" s="8"/>
      <c r="G226" s="8"/>
      <c r="H226" s="33"/>
      <c r="I226" s="33"/>
      <c r="J226" s="33"/>
      <c r="K226" s="33"/>
      <c r="L226" s="33"/>
      <c r="M226" s="33"/>
      <c r="N226" s="34"/>
      <c r="O226" s="34"/>
      <c r="P226" s="34"/>
      <c r="S226" s="8"/>
      <c r="T226" s="8"/>
      <c r="U226" s="8"/>
      <c r="AD226" s="8"/>
    </row>
    <row r="227" spans="1:30" s="35" customFormat="1" x14ac:dyDescent="0.4">
      <c r="A227" s="8"/>
      <c r="B227" s="8"/>
      <c r="C227" s="8"/>
      <c r="D227" s="8"/>
      <c r="E227" s="8"/>
      <c r="F227" s="8"/>
      <c r="G227" s="8"/>
      <c r="H227" s="8"/>
      <c r="I227" s="8"/>
      <c r="J227" s="8"/>
      <c r="K227" s="33"/>
      <c r="L227" s="8"/>
      <c r="M227" s="33"/>
      <c r="N227" s="37"/>
      <c r="O227" s="37"/>
      <c r="P227" s="37"/>
      <c r="S227" s="8"/>
      <c r="T227" s="8"/>
      <c r="U227" s="8"/>
      <c r="AD227" s="8"/>
    </row>
  </sheetData>
  <sheetProtection selectLockedCells="1"/>
  <autoFilter ref="A5:U33" xr:uid="{00000000-0009-0000-0000-000003000000}">
    <sortState xmlns:xlrd2="http://schemas.microsoft.com/office/spreadsheetml/2017/richdata2" ref="A7:W336">
      <sortCondition ref="U5:U336"/>
    </sortState>
  </autoFilter>
  <dataConsolidate link="1"/>
  <mergeCells count="22">
    <mergeCell ref="R4:R5"/>
    <mergeCell ref="G4:G5"/>
    <mergeCell ref="H4:H5"/>
    <mergeCell ref="I4:I5"/>
    <mergeCell ref="J4:J5"/>
    <mergeCell ref="K4:K5"/>
    <mergeCell ref="L4:L5"/>
    <mergeCell ref="N4:N5"/>
    <mergeCell ref="O4:O5"/>
    <mergeCell ref="P4:P5"/>
    <mergeCell ref="Q4:Q5"/>
    <mergeCell ref="M4:M5"/>
    <mergeCell ref="B2:C2"/>
    <mergeCell ref="K2:L2"/>
    <mergeCell ref="O2:P2"/>
    <mergeCell ref="D2:F2"/>
    <mergeCell ref="A4:A5"/>
    <mergeCell ref="C4:C5"/>
    <mergeCell ref="D4:D5"/>
    <mergeCell ref="E4:E5"/>
    <mergeCell ref="F4:F5"/>
    <mergeCell ref="B4:B5"/>
  </mergeCells>
  <phoneticPr fontId="2"/>
  <dataValidations count="4">
    <dataValidation type="list" allowBlank="1" showInputMessage="1" showErrorMessage="1" sqref="L6 L8:L32 L7" xr:uid="{00000000-0002-0000-0300-000000000000}">
      <formula1>$L$39:$L$40</formula1>
    </dataValidation>
    <dataValidation type="list" showInputMessage="1" showErrorMessage="1" sqref="K6:K32" xr:uid="{00000000-0002-0000-0300-000001000000}">
      <formula1>INDIRECT(J6)</formula1>
    </dataValidation>
    <dataValidation type="list" allowBlank="1" showInputMessage="1" showErrorMessage="1" sqref="B6:B32" xr:uid="{00000000-0002-0000-0300-000002000000}">
      <formula1>$AC$2:$AC$3</formula1>
    </dataValidation>
    <dataValidation type="list" allowBlank="1" showInputMessage="1" showErrorMessage="1" sqref="J6" xr:uid="{DF550B09-43A0-4DDB-BB23-3DEA05F056BD}">
      <formula1>事業一覧</formula1>
    </dataValidation>
  </dataValidations>
  <pageMargins left="0.51181102362204722" right="0.51181102362204722" top="0.94488188976377963" bottom="0.35433070866141736" header="0.31496062992125984" footer="0.31496062992125984"/>
  <pageSetup paperSize="9" scale="3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89F5BE2-CE7A-4060-A7F7-554ED47F4CAA}">
          <x14:formula1>
            <xm:f>'－'!$K$2:$K$26</xm:f>
          </x14:formula1>
          <xm:sqref>J7:J32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499984740745262"/>
    <pageSetUpPr fitToPage="1"/>
  </sheetPr>
  <dimension ref="A1:AR215"/>
  <sheetViews>
    <sheetView view="pageBreakPreview" topLeftCell="G1" zoomScale="60" zoomScaleNormal="70" workbookViewId="0">
      <pane ySplit="4" topLeftCell="A60" activePane="bottomLeft" state="frozen"/>
      <selection pane="bottomLeft" activeCell="X86" sqref="X86"/>
    </sheetView>
  </sheetViews>
  <sheetFormatPr defaultRowHeight="18.75" x14ac:dyDescent="0.4"/>
  <cols>
    <col min="1" max="1" width="5.375" customWidth="1"/>
    <col min="3" max="3" width="5.625" style="47" customWidth="1"/>
    <col min="4" max="4" width="9.625" style="55" customWidth="1"/>
    <col min="5" max="5" width="5.625" style="47" customWidth="1"/>
    <col min="6" max="6" width="9.625" style="55" customWidth="1"/>
    <col min="7" max="7" width="5.625" style="47" customWidth="1"/>
    <col min="8" max="8" width="9.625" style="55" customWidth="1"/>
    <col min="9" max="9" width="5.625" style="47" customWidth="1"/>
    <col min="10" max="10" width="9.625" style="55" customWidth="1"/>
    <col min="11" max="11" width="5.625" style="47" customWidth="1"/>
    <col min="12" max="12" width="9.625" style="55" customWidth="1"/>
    <col min="13" max="13" width="5.625" style="47" customWidth="1"/>
    <col min="14" max="14" width="9.625" style="55" customWidth="1"/>
    <col min="15" max="15" width="5.625" style="47" customWidth="1"/>
    <col min="16" max="16" width="9.625" style="55" customWidth="1"/>
    <col min="17" max="17" width="5.625" style="47" customWidth="1"/>
    <col min="18" max="18" width="9.625" style="55" customWidth="1"/>
    <col min="19" max="19" width="5.625" style="47" customWidth="1"/>
    <col min="20" max="20" width="9.625" style="55" customWidth="1"/>
    <col min="21" max="21" width="5.625" style="47" customWidth="1"/>
    <col min="22" max="22" width="9.625" style="55" customWidth="1"/>
    <col min="23" max="23" width="5.625" style="47" customWidth="1"/>
    <col min="24" max="24" width="9.625" style="55" customWidth="1"/>
    <col min="25" max="25" width="5.625" style="47" customWidth="1"/>
    <col min="26" max="26" width="9.625" style="55" customWidth="1"/>
    <col min="27" max="27" width="5.625" style="47" customWidth="1"/>
    <col min="28" max="28" width="9.625" style="55" customWidth="1"/>
    <col min="29" max="29" width="5.625" style="47" customWidth="1"/>
    <col min="30" max="30" width="9.625" style="55" customWidth="1"/>
    <col min="31" max="31" width="5.625" style="47" customWidth="1"/>
    <col min="32" max="32" width="9.625" style="55" customWidth="1"/>
    <col min="33" max="33" width="5.625" style="47" customWidth="1"/>
    <col min="34" max="34" width="9.625" style="55" customWidth="1"/>
    <col min="35" max="35" width="5.625" style="47" customWidth="1"/>
    <col min="36" max="36" width="9.625" style="55" customWidth="1"/>
    <col min="37" max="37" width="5.625" style="47" customWidth="1"/>
    <col min="38" max="38" width="9.625" style="55" customWidth="1"/>
    <col min="39" max="39" width="5.625" style="47" customWidth="1"/>
    <col min="40" max="40" width="9.625" style="55" customWidth="1"/>
    <col min="41" max="41" width="5.625" style="47" customWidth="1"/>
    <col min="42" max="42" width="9.625" style="55" customWidth="1"/>
    <col min="43" max="43" width="5.625" style="47" customWidth="1"/>
    <col min="44" max="44" width="10.5" bestFit="1" customWidth="1"/>
  </cols>
  <sheetData>
    <row r="1" spans="1:44" ht="19.5" x14ac:dyDescent="0.4">
      <c r="A1" s="46" t="s">
        <v>130</v>
      </c>
      <c r="B1" s="48"/>
      <c r="C1"/>
      <c r="D1" s="61"/>
      <c r="E1"/>
      <c r="F1" s="61"/>
      <c r="G1"/>
      <c r="H1" s="61"/>
      <c r="I1"/>
      <c r="J1" s="61"/>
      <c r="K1"/>
      <c r="L1" s="61"/>
      <c r="M1"/>
      <c r="N1" s="61"/>
      <c r="O1"/>
      <c r="P1" s="61"/>
      <c r="Q1"/>
      <c r="R1" s="61"/>
      <c r="S1"/>
      <c r="T1" s="61"/>
      <c r="U1"/>
      <c r="V1" s="61"/>
      <c r="W1"/>
      <c r="X1" s="61"/>
      <c r="Y1"/>
      <c r="Z1" s="61"/>
      <c r="AA1"/>
      <c r="AB1" s="61"/>
      <c r="AC1"/>
      <c r="AD1" s="61"/>
      <c r="AE1"/>
      <c r="AF1" s="61"/>
      <c r="AG1"/>
      <c r="AH1" s="61"/>
      <c r="AI1"/>
      <c r="AJ1" s="61"/>
      <c r="AK1"/>
      <c r="AL1" s="61"/>
      <c r="AM1"/>
      <c r="AN1" s="61"/>
      <c r="AO1"/>
      <c r="AP1" s="61"/>
      <c r="AQ1" s="54"/>
      <c r="AR1" s="54"/>
    </row>
    <row r="2" spans="1:44" ht="54" customHeight="1" x14ac:dyDescent="0.4">
      <c r="C2" s="248" t="s">
        <v>75</v>
      </c>
      <c r="D2" s="249"/>
      <c r="E2" s="252" t="s">
        <v>170</v>
      </c>
      <c r="F2" s="249"/>
      <c r="G2" s="248" t="s">
        <v>52</v>
      </c>
      <c r="H2" s="249"/>
      <c r="I2" s="248" t="s">
        <v>74</v>
      </c>
      <c r="J2" s="249"/>
      <c r="K2" s="248" t="s">
        <v>73</v>
      </c>
      <c r="L2" s="249"/>
      <c r="M2" s="248" t="s">
        <v>72</v>
      </c>
      <c r="N2" s="249"/>
      <c r="O2" s="248" t="s">
        <v>71</v>
      </c>
      <c r="P2" s="249"/>
      <c r="Q2" s="248" t="s">
        <v>70</v>
      </c>
      <c r="R2" s="249"/>
      <c r="S2" s="248" t="s">
        <v>69</v>
      </c>
      <c r="T2" s="249"/>
      <c r="U2" s="248" t="s">
        <v>68</v>
      </c>
      <c r="V2" s="249"/>
      <c r="W2" s="248" t="s">
        <v>67</v>
      </c>
      <c r="X2" s="249"/>
      <c r="Y2" s="248" t="s">
        <v>66</v>
      </c>
      <c r="Z2" s="249"/>
      <c r="AA2" s="248" t="s">
        <v>65</v>
      </c>
      <c r="AB2" s="249"/>
      <c r="AC2" s="248" t="s">
        <v>35</v>
      </c>
      <c r="AD2" s="249"/>
      <c r="AE2" s="252" t="s">
        <v>155</v>
      </c>
      <c r="AF2" s="249"/>
      <c r="AG2" s="252" t="s">
        <v>207</v>
      </c>
      <c r="AH2" s="249"/>
      <c r="AI2" s="252" t="s">
        <v>209</v>
      </c>
      <c r="AJ2" s="249"/>
      <c r="AK2" s="252" t="s">
        <v>211</v>
      </c>
      <c r="AL2" s="249"/>
      <c r="AM2" s="252" t="s">
        <v>213</v>
      </c>
      <c r="AN2" s="249"/>
      <c r="AO2" s="252" t="s">
        <v>273</v>
      </c>
      <c r="AP2" s="249"/>
      <c r="AQ2" s="250" t="s">
        <v>133</v>
      </c>
      <c r="AR2" s="251"/>
    </row>
    <row r="3" spans="1:44" ht="49.5" hidden="1" customHeight="1" x14ac:dyDescent="0.4">
      <c r="C3" s="51" t="s">
        <v>75</v>
      </c>
      <c r="D3" s="62" t="s">
        <v>75</v>
      </c>
      <c r="E3" s="74" t="s">
        <v>170</v>
      </c>
      <c r="F3" s="75" t="s">
        <v>170</v>
      </c>
      <c r="G3" s="51" t="s">
        <v>52</v>
      </c>
      <c r="H3" s="62" t="s">
        <v>52</v>
      </c>
      <c r="I3" s="51" t="s">
        <v>74</v>
      </c>
      <c r="J3" s="62" t="s">
        <v>74</v>
      </c>
      <c r="K3" s="51" t="s">
        <v>73</v>
      </c>
      <c r="L3" s="62" t="s">
        <v>73</v>
      </c>
      <c r="M3" s="51" t="s">
        <v>72</v>
      </c>
      <c r="N3" s="75" t="s">
        <v>72</v>
      </c>
      <c r="O3" s="51" t="s">
        <v>71</v>
      </c>
      <c r="P3" s="62" t="s">
        <v>71</v>
      </c>
      <c r="Q3" s="51" t="s">
        <v>70</v>
      </c>
      <c r="R3" s="62" t="s">
        <v>70</v>
      </c>
      <c r="S3" s="51" t="s">
        <v>69</v>
      </c>
      <c r="T3" s="62" t="s">
        <v>69</v>
      </c>
      <c r="U3" s="51" t="s">
        <v>68</v>
      </c>
      <c r="V3" s="62" t="s">
        <v>68</v>
      </c>
      <c r="W3" s="51" t="s">
        <v>67</v>
      </c>
      <c r="X3" s="62" t="s">
        <v>67</v>
      </c>
      <c r="Y3" s="51" t="s">
        <v>66</v>
      </c>
      <c r="Z3" s="62" t="s">
        <v>66</v>
      </c>
      <c r="AA3" s="51" t="s">
        <v>65</v>
      </c>
      <c r="AB3" s="62" t="s">
        <v>65</v>
      </c>
      <c r="AC3" s="51" t="s">
        <v>35</v>
      </c>
      <c r="AD3" s="62" t="s">
        <v>35</v>
      </c>
      <c r="AE3" s="51" t="s">
        <v>36</v>
      </c>
      <c r="AF3" s="62" t="s">
        <v>36</v>
      </c>
      <c r="AG3" s="74" t="s">
        <v>207</v>
      </c>
      <c r="AH3" s="75" t="s">
        <v>207</v>
      </c>
      <c r="AI3" s="51" t="str">
        <f>AI2</f>
        <v>⑭介護施設等における多床室の個室化に要する改修費支援事業</v>
      </c>
      <c r="AJ3" s="62" t="str">
        <f>AI2</f>
        <v>⑭介護施設等における多床室の個室化に要する改修費支援事業</v>
      </c>
      <c r="AK3" s="51" t="str">
        <f>AK2</f>
        <v>⑮ユニット型施設の各ユニットへの玄関室設置によるゾーニング経費支援</v>
      </c>
      <c r="AL3" s="62" t="str">
        <f>AK2</f>
        <v>⑮ユニット型施設の各ユニットへの玄関室設置によるゾーニング経費支援</v>
      </c>
      <c r="AM3" s="51" t="str">
        <f>AM2</f>
        <v>⑯従来型個室・多床室のゾーニング経費支援</v>
      </c>
      <c r="AN3" s="62" t="str">
        <f>AM2</f>
        <v>⑯従来型個室・多床室のゾーニング経費支援</v>
      </c>
      <c r="AO3" s="51" t="str">
        <f>AO2</f>
        <v>⑰家族面会室の整備等経費支援</v>
      </c>
      <c r="AP3" s="62" t="str">
        <f>AO2</f>
        <v>⑰家族面会室の整備等経費支援</v>
      </c>
      <c r="AQ3" s="98" t="s">
        <v>133</v>
      </c>
      <c r="AR3" s="51" t="s">
        <v>133</v>
      </c>
    </row>
    <row r="4" spans="1:44" x14ac:dyDescent="0.4">
      <c r="C4" s="49" t="s">
        <v>131</v>
      </c>
      <c r="D4" s="63" t="s">
        <v>132</v>
      </c>
      <c r="E4" s="49" t="s">
        <v>131</v>
      </c>
      <c r="F4" s="63" t="s">
        <v>132</v>
      </c>
      <c r="G4" s="49" t="s">
        <v>131</v>
      </c>
      <c r="H4" s="63" t="s">
        <v>132</v>
      </c>
      <c r="I4" s="49" t="s">
        <v>131</v>
      </c>
      <c r="J4" s="63" t="s">
        <v>132</v>
      </c>
      <c r="K4" s="49" t="s">
        <v>131</v>
      </c>
      <c r="L4" s="63" t="s">
        <v>132</v>
      </c>
      <c r="M4" s="49" t="s">
        <v>131</v>
      </c>
      <c r="N4" s="63" t="s">
        <v>132</v>
      </c>
      <c r="O4" s="49" t="s">
        <v>131</v>
      </c>
      <c r="P4" s="63" t="s">
        <v>132</v>
      </c>
      <c r="Q4" s="49" t="s">
        <v>131</v>
      </c>
      <c r="R4" s="63" t="s">
        <v>132</v>
      </c>
      <c r="S4" s="49" t="s">
        <v>131</v>
      </c>
      <c r="T4" s="63" t="s">
        <v>132</v>
      </c>
      <c r="U4" s="49" t="s">
        <v>131</v>
      </c>
      <c r="V4" s="63" t="s">
        <v>132</v>
      </c>
      <c r="W4" s="49" t="s">
        <v>131</v>
      </c>
      <c r="X4" s="63" t="s">
        <v>132</v>
      </c>
      <c r="Y4" s="49" t="s">
        <v>131</v>
      </c>
      <c r="Z4" s="63" t="s">
        <v>132</v>
      </c>
      <c r="AA4" s="49" t="s">
        <v>131</v>
      </c>
      <c r="AB4" s="63" t="s">
        <v>132</v>
      </c>
      <c r="AC4" s="49" t="s">
        <v>131</v>
      </c>
      <c r="AD4" s="63" t="s">
        <v>132</v>
      </c>
      <c r="AE4" s="49" t="s">
        <v>131</v>
      </c>
      <c r="AF4" s="63" t="s">
        <v>132</v>
      </c>
      <c r="AG4" s="49" t="s">
        <v>131</v>
      </c>
      <c r="AH4" s="63" t="s">
        <v>132</v>
      </c>
      <c r="AI4" s="49" t="s">
        <v>131</v>
      </c>
      <c r="AJ4" s="63" t="s">
        <v>132</v>
      </c>
      <c r="AK4" s="49" t="s">
        <v>131</v>
      </c>
      <c r="AL4" s="63" t="s">
        <v>132</v>
      </c>
      <c r="AM4" s="49" t="s">
        <v>131</v>
      </c>
      <c r="AN4" s="63" t="s">
        <v>132</v>
      </c>
      <c r="AO4" s="49" t="s">
        <v>131</v>
      </c>
      <c r="AP4" s="63" t="s">
        <v>132</v>
      </c>
      <c r="AQ4" s="49" t="s">
        <v>131</v>
      </c>
      <c r="AR4" s="50" t="s">
        <v>132</v>
      </c>
    </row>
    <row r="5" spans="1:44" hidden="1" x14ac:dyDescent="0.4">
      <c r="A5" s="45">
        <v>1</v>
      </c>
      <c r="B5" s="45" t="s">
        <v>76</v>
      </c>
      <c r="C5" s="47">
        <f>COUNTIFS('別紙（介護施設等整備事業交付金）'!$B$7:$B34,"交付金",'別紙（介護施設等整備事業交付金）'!$J$7:$J34,C$3,'別紙（介護施設等整備事業交付金）'!$C$7:$C34,$B5)</f>
        <v>0</v>
      </c>
      <c r="D5" s="55">
        <f>SUMIFS('別紙（介護施設等整備事業交付金）'!$P$7:$P34,'別紙（介護施設等整備事業交付金）'!$B$7:$B34,"交付金",'別紙（介護施設等整備事業交付金）'!$J$7:$J34,D$3,'別紙（介護施設等整備事業交付金）'!$C$7:$C34,$B5)</f>
        <v>0</v>
      </c>
      <c r="E5" s="47">
        <f>COUNTIFS('別紙（介護施設等整備事業交付金）'!$B$7:$B34,"交付金",'別紙（介護施設等整備事業交付金）'!$J$7:$J34,E$3,'別紙（介護施設等整備事業交付金）'!$C$7:$C34,$B5)</f>
        <v>0</v>
      </c>
      <c r="F5" s="55">
        <f>SUMIFS('別紙（介護施設等整備事業交付金）'!$P$7:$P34,'別紙（介護施設等整備事業交付金）'!$B$7:$B34,"交付金",'別紙（介護施設等整備事業交付金）'!$J$7:$J34,F$3,'別紙（介護施設等整備事業交付金）'!$C$7:$C34,$B5)</f>
        <v>0</v>
      </c>
      <c r="G5" s="47">
        <f>COUNTIFS('別紙（介護施設等整備事業交付金）'!$B$7:$B34,"交付金",'別紙（介護施設等整備事業交付金）'!$J$7:$J34,G$3,'別紙（介護施設等整備事業交付金）'!$C$7:$C34,$B5)</f>
        <v>0</v>
      </c>
      <c r="H5" s="55">
        <f>SUMIFS('別紙（介護施設等整備事業交付金）'!$P$7:$P34,'別紙（介護施設等整備事業交付金）'!$B$7:$B34,"交付金",'別紙（介護施設等整備事業交付金）'!$J$7:$J34,H$3,'別紙（介護施設等整備事業交付金）'!$C$7:$C34,$B5)</f>
        <v>0</v>
      </c>
      <c r="I5" s="47">
        <f>COUNTIFS('別紙（介護施設等整備事業交付金）'!$B$7:$B34,"交付金",'別紙（介護施設等整備事業交付金）'!$J$7:$J34,I$3,'別紙（介護施設等整備事業交付金）'!$C$7:$C34,$B5)</f>
        <v>0</v>
      </c>
      <c r="J5" s="55">
        <f>SUMIFS('別紙（介護施設等整備事業交付金）'!$P$7:$P34,'別紙（介護施設等整備事業交付金）'!$B$7:$B34,"交付金",'別紙（介護施設等整備事業交付金）'!$J$7:$J34,J$3,'別紙（介護施設等整備事業交付金）'!$C$7:$C34,$B5)</f>
        <v>0</v>
      </c>
      <c r="K5" s="47">
        <f>COUNTIFS('別紙（介護施設等整備事業交付金）'!$B$7:$B34,"交付金",'別紙（介護施設等整備事業交付金）'!$J$7:$J34,K$3,'別紙（介護施設等整備事業交付金）'!$C$7:$C34,$B5)</f>
        <v>0</v>
      </c>
      <c r="L5" s="55">
        <f>SUMIFS('別紙（介護施設等整備事業交付金）'!$P$7:$P34,'別紙（介護施設等整備事業交付金）'!$B$7:$B34,"交付金",'別紙（介護施設等整備事業交付金）'!$J$7:$J34,L$3,'別紙（介護施設等整備事業交付金）'!$C$7:$C34,$B5)</f>
        <v>0</v>
      </c>
      <c r="M5" s="47">
        <f>COUNTIFS('別紙（介護施設等整備事業交付金）'!$B$7:$B34,"交付金",'別紙（介護施設等整備事業交付金）'!$J$7:$J34,"⑦_①*",'別紙（介護施設等整備事業交付金）'!$C$7:$C34,$B5)</f>
        <v>0</v>
      </c>
      <c r="N5" s="55">
        <f>SUMIFS('別紙（介護施設等整備事業交付金）'!$P$7:$P34,'別紙（介護施設等整備事業交付金）'!$B$7:$B34,"交付金",'別紙（介護施設等整備事業交付金）'!$J$7:$J34,"⑦_①*",'別紙（介護施設等整備事業交付金）'!$C$7:$C34,$B5)</f>
        <v>0</v>
      </c>
      <c r="O5" s="47">
        <f>COUNTIFS('別紙（介護施設等整備事業交付金）'!$B$7:$B34,"交付金",'別紙（介護施設等整備事業交付金）'!$J$7:$J34,O$3,'別紙（介護施設等整備事業交付金）'!$C$7:$C34,$B5)</f>
        <v>0</v>
      </c>
      <c r="P5" s="55">
        <f>SUMIFS('別紙（介護施設等整備事業交付金）'!$P$7:$P34,'別紙（介護施設等整備事業交付金）'!$B$7:$B34,"交付金",'別紙（介護施設等整備事業交付金）'!$J$7:$J34,P$3,'別紙（介護施設等整備事業交付金）'!$C$7:$C34,$B5)</f>
        <v>0</v>
      </c>
      <c r="Q5" s="47">
        <f>COUNTIFS('別紙（介護施設等整備事業交付金）'!$B$7:$B34,"交付金",'別紙（介護施設等整備事業交付金）'!$J$7:$J34,"⑦_③*",'別紙（介護施設等整備事業交付金）'!$C$7:$C34,$B5)</f>
        <v>0</v>
      </c>
      <c r="R5" s="55">
        <f>SUMIFS('別紙（介護施設等整備事業交付金）'!$P$7:$P34,'別紙（介護施設等整備事業交付金）'!$B$7:$B34,"交付金",'別紙（介護施設等整備事業交付金）'!$J$7:$J34,"⑦_③*",'別紙（介護施設等整備事業交付金）'!$C$7:$C34,$B5)</f>
        <v>0</v>
      </c>
      <c r="S5" s="47">
        <f>COUNTIFS('別紙（介護施設等整備事業交付金）'!$B$7:$B34,"交付金",'別紙（介護施設等整備事業交付金）'!$J$7:$J34,S$3,'別紙（介護施設等整備事業交付金）'!$C$7:$C34,$B5)</f>
        <v>0</v>
      </c>
      <c r="T5" s="55">
        <f>SUMIFS('別紙（介護施設等整備事業交付金）'!$P$7:$P34,'別紙（介護施設等整備事業交付金）'!$B$7:$B34,"交付金",'別紙（介護施設等整備事業交付金）'!$J$7:$J34,T$3,'別紙（介護施設等整備事業交付金）'!$C$7:$C34,$B5)</f>
        <v>0</v>
      </c>
      <c r="U5" s="47">
        <f>COUNTIFS('別紙（介護施設等整備事業交付金）'!$B$7:$B34,"交付金",'別紙（介護施設等整備事業交付金）'!$J$7:$J34,U$3,'別紙（介護施設等整備事業交付金）'!$C$7:$C34,$B5)</f>
        <v>0</v>
      </c>
      <c r="V5" s="55">
        <f>SUMIFS('別紙（介護施設等整備事業交付金）'!$P$7:$P34,'別紙（介護施設等整備事業交付金）'!$B$7:$B34,"交付金",'別紙（介護施設等整備事業交付金）'!$J$7:$J34,V$3,'別紙（介護施設等整備事業交付金）'!$C$7:$C34,$B5)</f>
        <v>0</v>
      </c>
      <c r="W5" s="47">
        <f>COUNTIFS('別紙（介護施設等整備事業交付金）'!$B$7:$B34,"交付金",'別紙（介護施設等整備事業交付金）'!$J$7:$J34,W$3,'別紙（介護施設等整備事業交付金）'!$C$7:$C34,$B5)</f>
        <v>0</v>
      </c>
      <c r="X5" s="55">
        <f>SUMIFS('別紙（介護施設等整備事業交付金）'!$P$7:$P34,'別紙（介護施設等整備事業交付金）'!$B$7:$B34,"交付金",'別紙（介護施設等整備事業交付金）'!$J$7:$J34,X$3,'別紙（介護施設等整備事業交付金）'!$C$7:$C34,$B5)</f>
        <v>0</v>
      </c>
      <c r="Y5" s="47">
        <f>COUNTIFS('別紙（介護施設等整備事業交付金）'!$B$7:$B34,"交付金",'別紙（介護施設等整備事業交付金）'!$J$7:$J34,Y$3,'別紙（介護施設等整備事業交付金）'!$C$7:$C34,$B5)</f>
        <v>0</v>
      </c>
      <c r="Z5" s="55">
        <f>SUMIFS('別紙（介護施設等整備事業交付金）'!$P$7:$P34,'別紙（介護施設等整備事業交付金）'!$B$7:$B34,"交付金",'別紙（介護施設等整備事業交付金）'!$J$7:$J34,Z$3,'別紙（介護施設等整備事業交付金）'!$C$7:$C34,$B5)</f>
        <v>0</v>
      </c>
      <c r="AA5" s="47">
        <f>COUNTIFS('別紙（介護施設等整備事業交付金）'!$B$7:$B34,"交付金",'別紙（介護施設等整備事業交付金）'!$J$7:$J34,AA$3,'別紙（介護施設等整備事業交付金）'!$C$7:$C34,$B5)</f>
        <v>0</v>
      </c>
      <c r="AB5" s="55">
        <f>SUMIFS('別紙（介護施設等整備事業交付金）'!$P$7:$P34,'別紙（介護施設等整備事業交付金）'!$B$7:$B34,"交付金",'別紙（介護施設等整備事業交付金）'!$J$7:$J34,AB$3,'別紙（介護施設等整備事業交付金）'!$C$7:$C34,$B5)</f>
        <v>0</v>
      </c>
      <c r="AC5" s="47">
        <f>COUNTIFS('別紙（介護施設等整備事業交付金）'!$B$7:$B34,"交付金",'別紙（介護施設等整備事業交付金）'!$J$7:$J34,AC$3,'別紙（介護施設等整備事業交付金）'!$C$7:$C34,$B5)</f>
        <v>0</v>
      </c>
      <c r="AD5" s="55">
        <f>SUMIFS('別紙（介護施設等整備事業交付金）'!$P$7:$P34,'別紙（介護施設等整備事業交付金）'!$B$7:$B34,"交付金",'別紙（介護施設等整備事業交付金）'!$J$7:$J34,AD$3,'別紙（介護施設等整備事業交付金）'!$C$7:$C34,$B5)</f>
        <v>0</v>
      </c>
      <c r="AE5" s="47">
        <f>COUNTIFS('別紙（介護施設等整備事業交付金）'!$B$7:$B34,"交付金",'別紙（介護施設等整備事業交付金）'!$J$7:$J34,AE$3,'別紙（介護施設等整備事業交付金）'!$C$7:$C34,$B5)</f>
        <v>0</v>
      </c>
      <c r="AF5" s="55">
        <f>SUMIFS('別紙（介護施設等整備事業交付金）'!$P$7:$P34,'別紙（介護施設等整備事業交付金）'!$B$7:$B34,"交付金",'別紙（介護施設等整備事業交付金）'!$J$7:$J34,AF$3,'別紙（介護施設等整備事業交付金）'!$C$7:$C34,$B5)</f>
        <v>0</v>
      </c>
      <c r="AG5" s="47">
        <f>COUNTIFS('別紙（介護施設等整備事業交付金）'!$B$7:$B34,"交付金",'別紙（介護施設等整備事業交付金）'!$J$7:$J34,AG$3,'別紙（介護施設等整備事業交付金）'!$C$7:$C34,$B5)</f>
        <v>0</v>
      </c>
      <c r="AH5" s="55">
        <f>SUMIFS('別紙（介護施設等整備事業交付金）'!$P$7:$P34,'別紙（介護施設等整備事業交付金）'!$B$7:$B34,"交付金",'別紙（介護施設等整備事業交付金）'!$J$7:$J34,AH$3,'別紙（介護施設等整備事業交付金）'!$C$7:$C34,$B5)</f>
        <v>0</v>
      </c>
      <c r="AI5" s="47">
        <f>COUNTIFS('別紙（介護施設等整備事業交付金）'!$B$7:$B34,"交付金",'別紙（介護施設等整備事業交付金）'!$J$7:$J34,AI$3,'別紙（介護施設等整備事業交付金）'!$C$7:$C34,$B5)</f>
        <v>0</v>
      </c>
      <c r="AJ5" s="55">
        <f>SUMIFS('別紙（介護施設等整備事業交付金）'!$P$7:$P34,'別紙（介護施設等整備事業交付金）'!$B$7:$B34,"交付金",'別紙（介護施設等整備事業交付金）'!$J$7:$J34,AJ$3,'別紙（介護施設等整備事業交付金）'!$C$7:$C34,$B5)</f>
        <v>0</v>
      </c>
      <c r="AK5" s="47">
        <f>COUNTIFS('別紙（介護施設等整備事業交付金）'!$B$7:$B34,"交付金",'別紙（介護施設等整備事業交付金）'!$J$7:$J34,AK$3,'別紙（介護施設等整備事業交付金）'!$C$7:$C34,$B5)</f>
        <v>0</v>
      </c>
      <c r="AL5" s="55">
        <f>SUMIFS('別紙（介護施設等整備事業交付金）'!$P$7:$P34,'別紙（介護施設等整備事業交付金）'!$B$7:$B34,"交付金",'別紙（介護施設等整備事業交付金）'!$J$7:$J34,AL$3,'別紙（介護施設等整備事業交付金）'!$C$7:$C34,$B5)</f>
        <v>0</v>
      </c>
      <c r="AM5" s="47">
        <f>COUNTIFS('別紙（介護施設等整備事業交付金）'!$B$7:$B34,"交付金",'別紙（介護施設等整備事業交付金）'!$J$7:$J34,AM$3,'別紙（介護施設等整備事業交付金）'!$C$7:$C34,$B5)</f>
        <v>0</v>
      </c>
      <c r="AN5" s="55">
        <f>SUMIFS('別紙（介護施設等整備事業交付金）'!$P$7:$P34,'別紙（介護施設等整備事業交付金）'!$B$7:$B34,"交付金",'別紙（介護施設等整備事業交付金）'!$J$7:$J34,AN$3,'別紙（介護施設等整備事業交付金）'!$C$7:$C34,$B5)</f>
        <v>0</v>
      </c>
      <c r="AO5" s="47">
        <f>COUNTIFS('別紙（介護施設等整備事業交付金）'!$B$7:$B34,"交付金",'別紙（介護施設等整備事業交付金）'!$J$7:$J34,AO$3,'別紙（介護施設等整備事業交付金）'!$C$7:$C34,$B5)</f>
        <v>0</v>
      </c>
      <c r="AP5" s="55">
        <f>SUMIFS('別紙（介護施設等整備事業交付金）'!$P$7:$P34,'別紙（介護施設等整備事業交付金）'!$B$7:$B34,"交付金",'別紙（介護施設等整備事業交付金）'!$J$7:$J34,AP$3,'別紙（介護施設等整備事業交付金）'!$C$7:$C34,$B5)</f>
        <v>0</v>
      </c>
      <c r="AQ5" s="47">
        <f>C5+E5+G5+I5+K5+M5+O5+Q5+S5+U5+W5+Y5+AA5+AC5+AE5+AG5+AI5+AK5+AM5+AO5</f>
        <v>0</v>
      </c>
      <c r="AR5" s="55">
        <f>D5+F5+H5+J5+L5+N5+P5+R5+T5+V5+X5+Z5+AB5+AD5+AF5+AH5+AJ5+AL5+AN5+AP5</f>
        <v>0</v>
      </c>
    </row>
    <row r="6" spans="1:44" hidden="1" x14ac:dyDescent="0.4">
      <c r="A6" s="45">
        <v>2</v>
      </c>
      <c r="B6" s="45" t="s">
        <v>77</v>
      </c>
      <c r="C6" s="47">
        <f>COUNTIFS('別紙（介護施設等整備事業交付金）'!$B$7:$B35,"交付金",'別紙（介護施設等整備事業交付金）'!$J$7:$J35,C$3,'別紙（介護施設等整備事業交付金）'!$C$7:$C35,$B6)</f>
        <v>0</v>
      </c>
      <c r="D6" s="55">
        <f>SUMIFS('別紙（介護施設等整備事業交付金）'!$P$7:$P35,'別紙（介護施設等整備事業交付金）'!$B$7:$B35,"交付金",'別紙（介護施設等整備事業交付金）'!$J$7:$J35,D$3,'別紙（介護施設等整備事業交付金）'!$C$7:$C35,$B6)</f>
        <v>0</v>
      </c>
      <c r="E6" s="47">
        <f>COUNTIFS('別紙（介護施設等整備事業交付金）'!$B$7:$B35,"交付金",'別紙（介護施設等整備事業交付金）'!$J$7:$J35,E$3,'別紙（介護施設等整備事業交付金）'!$C$7:$C35,$B6)</f>
        <v>0</v>
      </c>
      <c r="F6" s="55">
        <f>SUMIFS('別紙（介護施設等整備事業交付金）'!$P$7:$P35,'別紙（介護施設等整備事業交付金）'!$B$7:$B35,"交付金",'別紙（介護施設等整備事業交付金）'!$J$7:$J35,F$3,'別紙（介護施設等整備事業交付金）'!$C$7:$C35,$B6)</f>
        <v>0</v>
      </c>
      <c r="G6" s="47">
        <f>COUNTIFS('別紙（介護施設等整備事業交付金）'!$B$7:$B35,"交付金",'別紙（介護施設等整備事業交付金）'!$J$7:$J35,G$3,'別紙（介護施設等整備事業交付金）'!$C$7:$C35,$B6)</f>
        <v>0</v>
      </c>
      <c r="H6" s="55">
        <f>SUMIFS('別紙（介護施設等整備事業交付金）'!$P$7:$P35,'別紙（介護施設等整備事業交付金）'!$B$7:$B35,"交付金",'別紙（介護施設等整備事業交付金）'!$J$7:$J35,H$3,'別紙（介護施設等整備事業交付金）'!$C$7:$C35,$B6)</f>
        <v>0</v>
      </c>
      <c r="I6" s="47">
        <f>COUNTIFS('別紙（介護施設等整備事業交付金）'!$B$7:$B35,"交付金",'別紙（介護施設等整備事業交付金）'!$J$7:$J35,I$3,'別紙（介護施設等整備事業交付金）'!$C$7:$C35,$B6)</f>
        <v>0</v>
      </c>
      <c r="J6" s="55">
        <f>SUMIFS('別紙（介護施設等整備事業交付金）'!$P$7:$P35,'別紙（介護施設等整備事業交付金）'!$B$7:$B35,"交付金",'別紙（介護施設等整備事業交付金）'!$J$7:$J35,J$3,'別紙（介護施設等整備事業交付金）'!$C$7:$C35,$B6)</f>
        <v>0</v>
      </c>
      <c r="K6" s="47">
        <f>COUNTIFS('別紙（介護施設等整備事業交付金）'!$B$7:$B35,"交付金",'別紙（介護施設等整備事業交付金）'!$J$7:$J35,K$3,'別紙（介護施設等整備事業交付金）'!$C$7:$C35,$B6)</f>
        <v>0</v>
      </c>
      <c r="L6" s="55">
        <f>SUMIFS('別紙（介護施設等整備事業交付金）'!$P$7:$P35,'別紙（介護施設等整備事業交付金）'!$B$7:$B35,"交付金",'別紙（介護施設等整備事業交付金）'!$J$7:$J35,L$3,'別紙（介護施設等整備事業交付金）'!$C$7:$C35,$B6)</f>
        <v>0</v>
      </c>
      <c r="M6" s="47">
        <f>COUNTIFS('別紙（介護施設等整備事業交付金）'!$B$7:$B35,"交付金",'別紙（介護施設等整備事業交付金）'!$J$7:$J35,"⑦_①*",'別紙（介護施設等整備事業交付金）'!$C$7:$C35,$B6)</f>
        <v>0</v>
      </c>
      <c r="N6" s="55">
        <f>SUMIFS('別紙（介護施設等整備事業交付金）'!$P$7:$P35,'別紙（介護施設等整備事業交付金）'!$B$7:$B35,"交付金",'別紙（介護施設等整備事業交付金）'!$J$7:$J35,"⑦_①*",'別紙（介護施設等整備事業交付金）'!$C$7:$C35,$B6)</f>
        <v>0</v>
      </c>
      <c r="O6" s="47">
        <f>COUNTIFS('別紙（介護施設等整備事業交付金）'!$B$7:$B35,"交付金",'別紙（介護施設等整備事業交付金）'!$J$7:$J35,O$3,'別紙（介護施設等整備事業交付金）'!$C$7:$C35,$B6)</f>
        <v>0</v>
      </c>
      <c r="P6" s="55">
        <f>SUMIFS('別紙（介護施設等整備事業交付金）'!$P$7:$P35,'別紙（介護施設等整備事業交付金）'!$B$7:$B35,"交付金",'別紙（介護施設等整備事業交付金）'!$J$7:$J35,P$3,'別紙（介護施設等整備事業交付金）'!$C$7:$C35,$B6)</f>
        <v>0</v>
      </c>
      <c r="Q6" s="47">
        <f>COUNTIFS('別紙（介護施設等整備事業交付金）'!$B$7:$B35,"交付金",'別紙（介護施設等整備事業交付金）'!$J$7:$J35,"⑦_③*",'別紙（介護施設等整備事業交付金）'!$C$7:$C35,$B6)</f>
        <v>0</v>
      </c>
      <c r="R6" s="55">
        <f>SUMIFS('別紙（介護施設等整備事業交付金）'!$P$7:$P35,'別紙（介護施設等整備事業交付金）'!$B$7:$B35,"交付金",'別紙（介護施設等整備事業交付金）'!$J$7:$J35,"⑦_③*",'別紙（介護施設等整備事業交付金）'!$C$7:$C35,$B6)</f>
        <v>0</v>
      </c>
      <c r="S6" s="47">
        <f>COUNTIFS('別紙（介護施設等整備事業交付金）'!$B$7:$B35,"交付金",'別紙（介護施設等整備事業交付金）'!$J$7:$J35,S$3,'別紙（介護施設等整備事業交付金）'!$C$7:$C35,$B6)</f>
        <v>0</v>
      </c>
      <c r="T6" s="55">
        <f>SUMIFS('別紙（介護施設等整備事業交付金）'!$P$7:$P35,'別紙（介護施設等整備事業交付金）'!$B$7:$B35,"交付金",'別紙（介護施設等整備事業交付金）'!$J$7:$J35,T$3,'別紙（介護施設等整備事業交付金）'!$C$7:$C35,$B6)</f>
        <v>0</v>
      </c>
      <c r="U6" s="47">
        <f>COUNTIFS('別紙（介護施設等整備事業交付金）'!$B$7:$B35,"交付金",'別紙（介護施設等整備事業交付金）'!$J$7:$J35,U$3,'別紙（介護施設等整備事業交付金）'!$C$7:$C35,$B6)</f>
        <v>0</v>
      </c>
      <c r="V6" s="55">
        <f>SUMIFS('別紙（介護施設等整備事業交付金）'!$P$7:$P35,'別紙（介護施設等整備事業交付金）'!$B$7:$B35,"交付金",'別紙（介護施設等整備事業交付金）'!$J$7:$J35,V$3,'別紙（介護施設等整備事業交付金）'!$C$7:$C35,$B6)</f>
        <v>0</v>
      </c>
      <c r="W6" s="47">
        <f>COUNTIFS('別紙（介護施設等整備事業交付金）'!$B$7:$B35,"交付金",'別紙（介護施設等整備事業交付金）'!$J$7:$J35,W$3,'別紙（介護施設等整備事業交付金）'!$C$7:$C35,$B6)</f>
        <v>0</v>
      </c>
      <c r="X6" s="55">
        <f>SUMIFS('別紙（介護施設等整備事業交付金）'!$P$7:$P35,'別紙（介護施設等整備事業交付金）'!$B$7:$B35,"交付金",'別紙（介護施設等整備事業交付金）'!$J$7:$J35,X$3,'別紙（介護施設等整備事業交付金）'!$C$7:$C35,$B6)</f>
        <v>0</v>
      </c>
      <c r="Y6" s="47">
        <f>COUNTIFS('別紙（介護施設等整備事業交付金）'!$B$7:$B35,"交付金",'別紙（介護施設等整備事業交付金）'!$J$7:$J35,Y$3,'別紙（介護施設等整備事業交付金）'!$C$7:$C35,$B6)</f>
        <v>0</v>
      </c>
      <c r="Z6" s="55">
        <f>SUMIFS('別紙（介護施設等整備事業交付金）'!$P$7:$P35,'別紙（介護施設等整備事業交付金）'!$B$7:$B35,"交付金",'別紙（介護施設等整備事業交付金）'!$J$7:$J35,Z$3,'別紙（介護施設等整備事業交付金）'!$C$7:$C35,$B6)</f>
        <v>0</v>
      </c>
      <c r="AA6" s="47">
        <f>COUNTIFS('別紙（介護施設等整備事業交付金）'!$B$7:$B35,"交付金",'別紙（介護施設等整備事業交付金）'!$J$7:$J35,AA$3,'別紙（介護施設等整備事業交付金）'!$C$7:$C35,$B6)</f>
        <v>0</v>
      </c>
      <c r="AB6" s="55">
        <f>SUMIFS('別紙（介護施設等整備事業交付金）'!$P$7:$P35,'別紙（介護施設等整備事業交付金）'!$B$7:$B35,"交付金",'別紙（介護施設等整備事業交付金）'!$J$7:$J35,AB$3,'別紙（介護施設等整備事業交付金）'!$C$7:$C35,$B6)</f>
        <v>0</v>
      </c>
      <c r="AC6" s="47">
        <f>COUNTIFS('別紙（介護施設等整備事業交付金）'!$B$7:$B35,"交付金",'別紙（介護施設等整備事業交付金）'!$J$7:$J35,AC$3,'別紙（介護施設等整備事業交付金）'!$C$7:$C35,$B6)</f>
        <v>0</v>
      </c>
      <c r="AD6" s="55">
        <f>SUMIFS('別紙（介護施設等整備事業交付金）'!$P$7:$P35,'別紙（介護施設等整備事業交付金）'!$B$7:$B35,"交付金",'別紙（介護施設等整備事業交付金）'!$J$7:$J35,AD$3,'別紙（介護施設等整備事業交付金）'!$C$7:$C35,$B6)</f>
        <v>0</v>
      </c>
      <c r="AE6" s="47">
        <f>COUNTIFS('別紙（介護施設等整備事業交付金）'!$B$7:$B35,"交付金",'別紙（介護施設等整備事業交付金）'!$J$7:$J35,AE$3,'別紙（介護施設等整備事業交付金）'!$C$7:$C35,$B6)</f>
        <v>0</v>
      </c>
      <c r="AF6" s="55">
        <f>SUMIFS('別紙（介護施設等整備事業交付金）'!$P$7:$P35,'別紙（介護施設等整備事業交付金）'!$B$7:$B35,"交付金",'別紙（介護施設等整備事業交付金）'!$J$7:$J35,AF$3,'別紙（介護施設等整備事業交付金）'!$C$7:$C35,$B6)</f>
        <v>0</v>
      </c>
      <c r="AG6" s="47">
        <f>COUNTIFS('別紙（介護施設等整備事業交付金）'!$B$7:$B35,"交付金",'別紙（介護施設等整備事業交付金）'!$J$7:$J35,AG$3,'別紙（介護施設等整備事業交付金）'!$C$7:$C35,$B6)</f>
        <v>0</v>
      </c>
      <c r="AH6" s="55">
        <f>SUMIFS('別紙（介護施設等整備事業交付金）'!$P$7:$P35,'別紙（介護施設等整備事業交付金）'!$B$7:$B35,"交付金",'別紙（介護施設等整備事業交付金）'!$J$7:$J35,AH$3,'別紙（介護施設等整備事業交付金）'!$C$7:$C35,$B6)</f>
        <v>0</v>
      </c>
      <c r="AI6" s="47">
        <f>COUNTIFS('別紙（介護施設等整備事業交付金）'!$B$7:$B35,"交付金",'別紙（介護施設等整備事業交付金）'!$J$7:$J35,AI$3,'別紙（介護施設等整備事業交付金）'!$C$7:$C35,$B6)</f>
        <v>0</v>
      </c>
      <c r="AJ6" s="55">
        <f>SUMIFS('別紙（介護施設等整備事業交付金）'!$P$7:$P35,'別紙（介護施設等整備事業交付金）'!$B$7:$B35,"交付金",'別紙（介護施設等整備事業交付金）'!$J$7:$J35,AJ$3,'別紙（介護施設等整備事業交付金）'!$C$7:$C35,$B6)</f>
        <v>0</v>
      </c>
      <c r="AK6" s="47">
        <f>COUNTIFS('別紙（介護施設等整備事業交付金）'!$B$7:$B35,"交付金",'別紙（介護施設等整備事業交付金）'!$J$7:$J35,AK$3,'別紙（介護施設等整備事業交付金）'!$C$7:$C35,$B6)</f>
        <v>0</v>
      </c>
      <c r="AL6" s="55">
        <f>SUMIFS('別紙（介護施設等整備事業交付金）'!$P$7:$P35,'別紙（介護施設等整備事業交付金）'!$B$7:$B35,"交付金",'別紙（介護施設等整備事業交付金）'!$J$7:$J35,AL$3,'別紙（介護施設等整備事業交付金）'!$C$7:$C35,$B6)</f>
        <v>0</v>
      </c>
      <c r="AM6" s="47">
        <f>COUNTIFS('別紙（介護施設等整備事業交付金）'!$B$7:$B35,"交付金",'別紙（介護施設等整備事業交付金）'!$J$7:$J35,AM$3,'別紙（介護施設等整備事業交付金）'!$C$7:$C35,$B6)</f>
        <v>0</v>
      </c>
      <c r="AN6" s="55">
        <f>SUMIFS('別紙（介護施設等整備事業交付金）'!$P$7:$P35,'別紙（介護施設等整備事業交付金）'!$B$7:$B35,"交付金",'別紙（介護施設等整備事業交付金）'!$J$7:$J35,AN$3,'別紙（介護施設等整備事業交付金）'!$C$7:$C35,$B6)</f>
        <v>0</v>
      </c>
      <c r="AO6" s="47">
        <f>COUNTIFS('別紙（介護施設等整備事業交付金）'!$B$7:$B35,"交付金",'別紙（介護施設等整備事業交付金）'!$J$7:$J35,AO$3,'別紙（介護施設等整備事業交付金）'!$C$7:$C35,$B6)</f>
        <v>0</v>
      </c>
      <c r="AP6" s="55">
        <f>SUMIFS('別紙（介護施設等整備事業交付金）'!$P$7:$P35,'別紙（介護施設等整備事業交付金）'!$B$7:$B35,"交付金",'別紙（介護施設等整備事業交付金）'!$J$7:$J35,AP$3,'別紙（介護施設等整備事業交付金）'!$C$7:$C35,$B6)</f>
        <v>0</v>
      </c>
      <c r="AQ6" s="47">
        <f t="shared" ref="AQ6:AQ58" si="0">C6+E6+G6+I6+K6+M6+O6+Q6+S6+U6+W6+Y6+AA6+AC6+AE6+AG6+AI6+AK6+AM6+AO6</f>
        <v>0</v>
      </c>
      <c r="AR6" s="55">
        <f t="shared" ref="AR6:AR58" si="1">D6+F6+H6+J6+L6+N6+P6+R6+T6+V6+X6+Z6+AB6+AD6+AF6+AH6+AJ6+AL6+AN6+AP6</f>
        <v>0</v>
      </c>
    </row>
    <row r="7" spans="1:44" hidden="1" x14ac:dyDescent="0.4">
      <c r="A7" s="45">
        <v>3</v>
      </c>
      <c r="B7" s="45" t="s">
        <v>78</v>
      </c>
      <c r="C7" s="47">
        <f>COUNTIFS('別紙（介護施設等整備事業交付金）'!$B$7:$B36,"交付金",'別紙（介護施設等整備事業交付金）'!$J$7:$J36,C$3,'別紙（介護施設等整備事業交付金）'!$C$7:$C36,$B7)</f>
        <v>0</v>
      </c>
      <c r="D7" s="55">
        <f>SUMIFS('別紙（介護施設等整備事業交付金）'!$P$7:$P36,'別紙（介護施設等整備事業交付金）'!$B$7:$B36,"交付金",'別紙（介護施設等整備事業交付金）'!$J$7:$J36,D$3,'別紙（介護施設等整備事業交付金）'!$C$7:$C36,$B7)</f>
        <v>0</v>
      </c>
      <c r="E7" s="47">
        <f>COUNTIFS('別紙（介護施設等整備事業交付金）'!$B$7:$B36,"交付金",'別紙（介護施設等整備事業交付金）'!$J$7:$J36,E$3,'別紙（介護施設等整備事業交付金）'!$C$7:$C36,$B7)</f>
        <v>0</v>
      </c>
      <c r="F7" s="55">
        <f>SUMIFS('別紙（介護施設等整備事業交付金）'!$P$7:$P36,'別紙（介護施設等整備事業交付金）'!$B$7:$B36,"交付金",'別紙（介護施設等整備事業交付金）'!$J$7:$J36,F$3,'別紙（介護施設等整備事業交付金）'!$C$7:$C36,$B7)</f>
        <v>0</v>
      </c>
      <c r="G7" s="47">
        <f>COUNTIFS('別紙（介護施設等整備事業交付金）'!$B$7:$B36,"交付金",'別紙（介護施設等整備事業交付金）'!$J$7:$J36,G$3,'別紙（介護施設等整備事業交付金）'!$C$7:$C36,$B7)</f>
        <v>0</v>
      </c>
      <c r="H7" s="55">
        <f>SUMIFS('別紙（介護施設等整備事業交付金）'!$P$7:$P36,'別紙（介護施設等整備事業交付金）'!$B$7:$B36,"交付金",'別紙（介護施設等整備事業交付金）'!$J$7:$J36,H$3,'別紙（介護施設等整備事業交付金）'!$C$7:$C36,$B7)</f>
        <v>0</v>
      </c>
      <c r="I7" s="47">
        <f>COUNTIFS('別紙（介護施設等整備事業交付金）'!$B$7:$B36,"交付金",'別紙（介護施設等整備事業交付金）'!$J$7:$J36,I$3,'別紙（介護施設等整備事業交付金）'!$C$7:$C36,$B7)</f>
        <v>0</v>
      </c>
      <c r="J7" s="55">
        <f>SUMIFS('別紙（介護施設等整備事業交付金）'!$P$7:$P36,'別紙（介護施設等整備事業交付金）'!$B$7:$B36,"交付金",'別紙（介護施設等整備事業交付金）'!$J$7:$J36,J$3,'別紙（介護施設等整備事業交付金）'!$C$7:$C36,$B7)</f>
        <v>0</v>
      </c>
      <c r="K7" s="47">
        <f>COUNTIFS('別紙（介護施設等整備事業交付金）'!$B$7:$B36,"交付金",'別紙（介護施設等整備事業交付金）'!$J$7:$J36,K$3,'別紙（介護施設等整備事業交付金）'!$C$7:$C36,$B7)</f>
        <v>0</v>
      </c>
      <c r="L7" s="55">
        <f>SUMIFS('別紙（介護施設等整備事業交付金）'!$P$7:$P36,'別紙（介護施設等整備事業交付金）'!$B$7:$B36,"交付金",'別紙（介護施設等整備事業交付金）'!$J$7:$J36,L$3,'別紙（介護施設等整備事業交付金）'!$C$7:$C36,$B7)</f>
        <v>0</v>
      </c>
      <c r="M7" s="47">
        <f>COUNTIFS('別紙（介護施設等整備事業交付金）'!$B$7:$B36,"交付金",'別紙（介護施設等整備事業交付金）'!$J$7:$J36,"⑦_①*",'別紙（介護施設等整備事業交付金）'!$C$7:$C36,$B7)</f>
        <v>0</v>
      </c>
      <c r="N7" s="55">
        <f>SUMIFS('別紙（介護施設等整備事業交付金）'!$P$7:$P36,'別紙（介護施設等整備事業交付金）'!$B$7:$B36,"交付金",'別紙（介護施設等整備事業交付金）'!$J$7:$J36,"⑦_①*",'別紙（介護施設等整備事業交付金）'!$C$7:$C36,$B7)</f>
        <v>0</v>
      </c>
      <c r="O7" s="47">
        <f>COUNTIFS('別紙（介護施設等整備事業交付金）'!$B$7:$B36,"交付金",'別紙（介護施設等整備事業交付金）'!$J$7:$J36,O$3,'別紙（介護施設等整備事業交付金）'!$C$7:$C36,$B7)</f>
        <v>0</v>
      </c>
      <c r="P7" s="55">
        <f>SUMIFS('別紙（介護施設等整備事業交付金）'!$P$7:$P36,'別紙（介護施設等整備事業交付金）'!$B$7:$B36,"交付金",'別紙（介護施設等整備事業交付金）'!$J$7:$J36,P$3,'別紙（介護施設等整備事業交付金）'!$C$7:$C36,$B7)</f>
        <v>0</v>
      </c>
      <c r="Q7" s="47">
        <f>COUNTIFS('別紙（介護施設等整備事業交付金）'!$B$7:$B36,"交付金",'別紙（介護施設等整備事業交付金）'!$J$7:$J36,"⑦_③*",'別紙（介護施設等整備事業交付金）'!$C$7:$C36,$B7)</f>
        <v>0</v>
      </c>
      <c r="R7" s="55">
        <f>SUMIFS('別紙（介護施設等整備事業交付金）'!$P$7:$P36,'別紙（介護施設等整備事業交付金）'!$B$7:$B36,"交付金",'別紙（介護施設等整備事業交付金）'!$J$7:$J36,"⑦_③*",'別紙（介護施設等整備事業交付金）'!$C$7:$C36,$B7)</f>
        <v>0</v>
      </c>
      <c r="S7" s="47">
        <f>COUNTIFS('別紙（介護施設等整備事業交付金）'!$B$7:$B36,"交付金",'別紙（介護施設等整備事業交付金）'!$J$7:$J36,S$3,'別紙（介護施設等整備事業交付金）'!$C$7:$C36,$B7)</f>
        <v>0</v>
      </c>
      <c r="T7" s="55">
        <f>SUMIFS('別紙（介護施設等整備事業交付金）'!$P$7:$P36,'別紙（介護施設等整備事業交付金）'!$B$7:$B36,"交付金",'別紙（介護施設等整備事業交付金）'!$J$7:$J36,T$3,'別紙（介護施設等整備事業交付金）'!$C$7:$C36,$B7)</f>
        <v>0</v>
      </c>
      <c r="U7" s="47">
        <f>COUNTIFS('別紙（介護施設等整備事業交付金）'!$B$7:$B36,"交付金",'別紙（介護施設等整備事業交付金）'!$J$7:$J36,U$3,'別紙（介護施設等整備事業交付金）'!$C$7:$C36,$B7)</f>
        <v>0</v>
      </c>
      <c r="V7" s="55">
        <f>SUMIFS('別紙（介護施設等整備事業交付金）'!$P$7:$P36,'別紙（介護施設等整備事業交付金）'!$B$7:$B36,"交付金",'別紙（介護施設等整備事業交付金）'!$J$7:$J36,V$3,'別紙（介護施設等整備事業交付金）'!$C$7:$C36,$B7)</f>
        <v>0</v>
      </c>
      <c r="W7" s="47">
        <f>COUNTIFS('別紙（介護施設等整備事業交付金）'!$B$7:$B36,"交付金",'別紙（介護施設等整備事業交付金）'!$J$7:$J36,W$3,'別紙（介護施設等整備事業交付金）'!$C$7:$C36,$B7)</f>
        <v>0</v>
      </c>
      <c r="X7" s="55">
        <f>SUMIFS('別紙（介護施設等整備事業交付金）'!$P$7:$P36,'別紙（介護施設等整備事業交付金）'!$B$7:$B36,"交付金",'別紙（介護施設等整備事業交付金）'!$J$7:$J36,X$3,'別紙（介護施設等整備事業交付金）'!$C$7:$C36,$B7)</f>
        <v>0</v>
      </c>
      <c r="Y7" s="47">
        <f>COUNTIFS('別紙（介護施設等整備事業交付金）'!$B$7:$B36,"交付金",'別紙（介護施設等整備事業交付金）'!$J$7:$J36,Y$3,'別紙（介護施設等整備事業交付金）'!$C$7:$C36,$B7)</f>
        <v>0</v>
      </c>
      <c r="Z7" s="55">
        <f>SUMIFS('別紙（介護施設等整備事業交付金）'!$P$7:$P36,'別紙（介護施設等整備事業交付金）'!$B$7:$B36,"交付金",'別紙（介護施設等整備事業交付金）'!$J$7:$J36,Z$3,'別紙（介護施設等整備事業交付金）'!$C$7:$C36,$B7)</f>
        <v>0</v>
      </c>
      <c r="AA7" s="47">
        <f>COUNTIFS('別紙（介護施設等整備事業交付金）'!$B$7:$B36,"交付金",'別紙（介護施設等整備事業交付金）'!$J$7:$J36,AA$3,'別紙（介護施設等整備事業交付金）'!$C$7:$C36,$B7)</f>
        <v>0</v>
      </c>
      <c r="AB7" s="55">
        <f>SUMIFS('別紙（介護施設等整備事業交付金）'!$P$7:$P36,'別紙（介護施設等整備事業交付金）'!$B$7:$B36,"交付金",'別紙（介護施設等整備事業交付金）'!$J$7:$J36,AB$3,'別紙（介護施設等整備事業交付金）'!$C$7:$C36,$B7)</f>
        <v>0</v>
      </c>
      <c r="AC7" s="47">
        <f>COUNTIFS('別紙（介護施設等整備事業交付金）'!$B$7:$B36,"交付金",'別紙（介護施設等整備事業交付金）'!$J$7:$J36,AC$3,'別紙（介護施設等整備事業交付金）'!$C$7:$C36,$B7)</f>
        <v>0</v>
      </c>
      <c r="AD7" s="55">
        <f>SUMIFS('別紙（介護施設等整備事業交付金）'!$P$7:$P36,'別紙（介護施設等整備事業交付金）'!$B$7:$B36,"交付金",'別紙（介護施設等整備事業交付金）'!$J$7:$J36,AD$3,'別紙（介護施設等整備事業交付金）'!$C$7:$C36,$B7)</f>
        <v>0</v>
      </c>
      <c r="AE7" s="47">
        <f>COUNTIFS('別紙（介護施設等整備事業交付金）'!$B$7:$B36,"交付金",'別紙（介護施設等整備事業交付金）'!$J$7:$J36,AE$3,'別紙（介護施設等整備事業交付金）'!$C$7:$C36,$B7)</f>
        <v>0</v>
      </c>
      <c r="AF7" s="55">
        <f>SUMIFS('別紙（介護施設等整備事業交付金）'!$P$7:$P36,'別紙（介護施設等整備事業交付金）'!$B$7:$B36,"交付金",'別紙（介護施設等整備事業交付金）'!$J$7:$J36,AF$3,'別紙（介護施設等整備事業交付金）'!$C$7:$C36,$B7)</f>
        <v>0</v>
      </c>
      <c r="AG7" s="47">
        <f>COUNTIFS('別紙（介護施設等整備事業交付金）'!$B$7:$B36,"交付金",'別紙（介護施設等整備事業交付金）'!$J$7:$J36,AG$3,'別紙（介護施設等整備事業交付金）'!$C$7:$C36,$B7)</f>
        <v>0</v>
      </c>
      <c r="AH7" s="55">
        <f>SUMIFS('別紙（介護施設等整備事業交付金）'!$P$7:$P36,'別紙（介護施設等整備事業交付金）'!$B$7:$B36,"交付金",'別紙（介護施設等整備事業交付金）'!$J$7:$J36,AH$3,'別紙（介護施設等整備事業交付金）'!$C$7:$C36,$B7)</f>
        <v>0</v>
      </c>
      <c r="AI7" s="47">
        <f>COUNTIFS('別紙（介護施設等整備事業交付金）'!$B$7:$B36,"交付金",'別紙（介護施設等整備事業交付金）'!$J$7:$J36,AI$3,'別紙（介護施設等整備事業交付金）'!$C$7:$C36,$B7)</f>
        <v>0</v>
      </c>
      <c r="AJ7" s="55">
        <f>SUMIFS('別紙（介護施設等整備事業交付金）'!$P$7:$P36,'別紙（介護施設等整備事業交付金）'!$B$7:$B36,"交付金",'別紙（介護施設等整備事業交付金）'!$J$7:$J36,AJ$3,'別紙（介護施設等整備事業交付金）'!$C$7:$C36,$B7)</f>
        <v>0</v>
      </c>
      <c r="AK7" s="47">
        <f>COUNTIFS('別紙（介護施設等整備事業交付金）'!$B$7:$B36,"交付金",'別紙（介護施設等整備事業交付金）'!$J$7:$J36,AK$3,'別紙（介護施設等整備事業交付金）'!$C$7:$C36,$B7)</f>
        <v>0</v>
      </c>
      <c r="AL7" s="55">
        <f>SUMIFS('別紙（介護施設等整備事業交付金）'!$P$7:$P36,'別紙（介護施設等整備事業交付金）'!$B$7:$B36,"交付金",'別紙（介護施設等整備事業交付金）'!$J$7:$J36,AL$3,'別紙（介護施設等整備事業交付金）'!$C$7:$C36,$B7)</f>
        <v>0</v>
      </c>
      <c r="AM7" s="47">
        <f>COUNTIFS('別紙（介護施設等整備事業交付金）'!$B$7:$B36,"交付金",'別紙（介護施設等整備事業交付金）'!$J$7:$J36,AM$3,'別紙（介護施設等整備事業交付金）'!$C$7:$C36,$B7)</f>
        <v>0</v>
      </c>
      <c r="AN7" s="55">
        <f>SUMIFS('別紙（介護施設等整備事業交付金）'!$P$7:$P36,'別紙（介護施設等整備事業交付金）'!$B$7:$B36,"交付金",'別紙（介護施設等整備事業交付金）'!$J$7:$J36,AN$3,'別紙（介護施設等整備事業交付金）'!$C$7:$C36,$B7)</f>
        <v>0</v>
      </c>
      <c r="AO7" s="47">
        <f>COUNTIFS('別紙（介護施設等整備事業交付金）'!$B$7:$B36,"交付金",'別紙（介護施設等整備事業交付金）'!$J$7:$J36,AO$3,'別紙（介護施設等整備事業交付金）'!$C$7:$C36,$B7)</f>
        <v>0</v>
      </c>
      <c r="AP7" s="55">
        <f>SUMIFS('別紙（介護施設等整備事業交付金）'!$P$7:$P36,'別紙（介護施設等整備事業交付金）'!$B$7:$B36,"交付金",'別紙（介護施設等整備事業交付金）'!$J$7:$J36,AP$3,'別紙（介護施設等整備事業交付金）'!$C$7:$C36,$B7)</f>
        <v>0</v>
      </c>
      <c r="AQ7" s="47">
        <f t="shared" si="0"/>
        <v>0</v>
      </c>
      <c r="AR7" s="55">
        <f t="shared" si="1"/>
        <v>0</v>
      </c>
    </row>
    <row r="8" spans="1:44" hidden="1" x14ac:dyDescent="0.4">
      <c r="A8" s="45">
        <v>4</v>
      </c>
      <c r="B8" s="45" t="s">
        <v>79</v>
      </c>
      <c r="C8" s="47">
        <f>COUNTIFS('別紙（介護施設等整備事業交付金）'!$B$7:$B37,"交付金",'別紙（介護施設等整備事業交付金）'!$J$7:$J37,C$3,'別紙（介護施設等整備事業交付金）'!$C$7:$C37,$B8)</f>
        <v>0</v>
      </c>
      <c r="D8" s="55">
        <f>SUMIFS('別紙（介護施設等整備事業交付金）'!$P$7:$P37,'別紙（介護施設等整備事業交付金）'!$B$7:$B37,"交付金",'別紙（介護施設等整備事業交付金）'!$J$7:$J37,D$3,'別紙（介護施設等整備事業交付金）'!$C$7:$C37,$B8)</f>
        <v>0</v>
      </c>
      <c r="E8" s="47">
        <f>COUNTIFS('別紙（介護施設等整備事業交付金）'!$B$7:$B37,"交付金",'別紙（介護施設等整備事業交付金）'!$J$7:$J37,E$3,'別紙（介護施設等整備事業交付金）'!$C$7:$C37,$B8)</f>
        <v>0</v>
      </c>
      <c r="F8" s="55">
        <f>SUMIFS('別紙（介護施設等整備事業交付金）'!$P$7:$P37,'別紙（介護施設等整備事業交付金）'!$B$7:$B37,"交付金",'別紙（介護施設等整備事業交付金）'!$J$7:$J37,F$3,'別紙（介護施設等整備事業交付金）'!$C$7:$C37,$B8)</f>
        <v>0</v>
      </c>
      <c r="G8" s="47">
        <f>COUNTIFS('別紙（介護施設等整備事業交付金）'!$B$7:$B37,"交付金",'別紙（介護施設等整備事業交付金）'!$J$7:$J37,G$3,'別紙（介護施設等整備事業交付金）'!$C$7:$C37,$B8)</f>
        <v>0</v>
      </c>
      <c r="H8" s="55">
        <f>SUMIFS('別紙（介護施設等整備事業交付金）'!$P$7:$P37,'別紙（介護施設等整備事業交付金）'!$B$7:$B37,"交付金",'別紙（介護施設等整備事業交付金）'!$J$7:$J37,H$3,'別紙（介護施設等整備事業交付金）'!$C$7:$C37,$B8)</f>
        <v>0</v>
      </c>
      <c r="I8" s="47">
        <f>COUNTIFS('別紙（介護施設等整備事業交付金）'!$B$7:$B37,"交付金",'別紙（介護施設等整備事業交付金）'!$J$7:$J37,I$3,'別紙（介護施設等整備事業交付金）'!$C$7:$C37,$B8)</f>
        <v>0</v>
      </c>
      <c r="J8" s="55">
        <f>SUMIFS('別紙（介護施設等整備事業交付金）'!$P$7:$P37,'別紙（介護施設等整備事業交付金）'!$B$7:$B37,"交付金",'別紙（介護施設等整備事業交付金）'!$J$7:$J37,J$3,'別紙（介護施設等整備事業交付金）'!$C$7:$C37,$B8)</f>
        <v>0</v>
      </c>
      <c r="K8" s="47">
        <f>COUNTIFS('別紙（介護施設等整備事業交付金）'!$B$7:$B37,"交付金",'別紙（介護施設等整備事業交付金）'!$J$7:$J37,K$3,'別紙（介護施設等整備事業交付金）'!$C$7:$C37,$B8)</f>
        <v>0</v>
      </c>
      <c r="L8" s="55">
        <f>SUMIFS('別紙（介護施設等整備事業交付金）'!$P$7:$P37,'別紙（介護施設等整備事業交付金）'!$B$7:$B37,"交付金",'別紙（介護施設等整備事業交付金）'!$J$7:$J37,L$3,'別紙（介護施設等整備事業交付金）'!$C$7:$C37,$B8)</f>
        <v>0</v>
      </c>
      <c r="M8" s="47">
        <f>COUNTIFS('別紙（介護施設等整備事業交付金）'!$B$7:$B37,"交付金",'別紙（介護施設等整備事業交付金）'!$J$7:$J37,"⑦_①*",'別紙（介護施設等整備事業交付金）'!$C$7:$C37,$B8)</f>
        <v>0</v>
      </c>
      <c r="N8" s="55">
        <f>SUMIFS('別紙（介護施設等整備事業交付金）'!$P$7:$P37,'別紙（介護施設等整備事業交付金）'!$B$7:$B37,"交付金",'別紙（介護施設等整備事業交付金）'!$J$7:$J37,"⑦_①*",'別紙（介護施設等整備事業交付金）'!$C$7:$C37,$B8)</f>
        <v>0</v>
      </c>
      <c r="O8" s="47">
        <f>COUNTIFS('別紙（介護施設等整備事業交付金）'!$B$7:$B37,"交付金",'別紙（介護施設等整備事業交付金）'!$J$7:$J37,O$3,'別紙（介護施設等整備事業交付金）'!$C$7:$C37,$B8)</f>
        <v>0</v>
      </c>
      <c r="P8" s="55">
        <f>SUMIFS('別紙（介護施設等整備事業交付金）'!$P$7:$P37,'別紙（介護施設等整備事業交付金）'!$B$7:$B37,"交付金",'別紙（介護施設等整備事業交付金）'!$J$7:$J37,P$3,'別紙（介護施設等整備事業交付金）'!$C$7:$C37,$B8)</f>
        <v>0</v>
      </c>
      <c r="Q8" s="47">
        <f>COUNTIFS('別紙（介護施設等整備事業交付金）'!$B$7:$B37,"交付金",'別紙（介護施設等整備事業交付金）'!$J$7:$J37,"⑦_③*",'別紙（介護施設等整備事業交付金）'!$C$7:$C37,$B8)</f>
        <v>0</v>
      </c>
      <c r="R8" s="55">
        <f>SUMIFS('別紙（介護施設等整備事業交付金）'!$P$7:$P37,'別紙（介護施設等整備事業交付金）'!$B$7:$B37,"交付金",'別紙（介護施設等整備事業交付金）'!$J$7:$J37,"⑦_③*",'別紙（介護施設等整備事業交付金）'!$C$7:$C37,$B8)</f>
        <v>0</v>
      </c>
      <c r="S8" s="47">
        <f>COUNTIFS('別紙（介護施設等整備事業交付金）'!$B$7:$B37,"交付金",'別紙（介護施設等整備事業交付金）'!$J$7:$J37,S$3,'別紙（介護施設等整備事業交付金）'!$C$7:$C37,$B8)</f>
        <v>0</v>
      </c>
      <c r="T8" s="55">
        <f>SUMIFS('別紙（介護施設等整備事業交付金）'!$P$7:$P37,'別紙（介護施設等整備事業交付金）'!$B$7:$B37,"交付金",'別紙（介護施設等整備事業交付金）'!$J$7:$J37,T$3,'別紙（介護施設等整備事業交付金）'!$C$7:$C37,$B8)</f>
        <v>0</v>
      </c>
      <c r="U8" s="47">
        <f>COUNTIFS('別紙（介護施設等整備事業交付金）'!$B$7:$B37,"交付金",'別紙（介護施設等整備事業交付金）'!$J$7:$J37,U$3,'別紙（介護施設等整備事業交付金）'!$C$7:$C37,$B8)</f>
        <v>0</v>
      </c>
      <c r="V8" s="55">
        <f>SUMIFS('別紙（介護施設等整備事業交付金）'!$P$7:$P37,'別紙（介護施設等整備事業交付金）'!$B$7:$B37,"交付金",'別紙（介護施設等整備事業交付金）'!$J$7:$J37,V$3,'別紙（介護施設等整備事業交付金）'!$C$7:$C37,$B8)</f>
        <v>0</v>
      </c>
      <c r="W8" s="47">
        <f>COUNTIFS('別紙（介護施設等整備事業交付金）'!$B$7:$B37,"交付金",'別紙（介護施設等整備事業交付金）'!$J$7:$J37,W$3,'別紙（介護施設等整備事業交付金）'!$C$7:$C37,$B8)</f>
        <v>0</v>
      </c>
      <c r="X8" s="55">
        <f>SUMIFS('別紙（介護施設等整備事業交付金）'!$P$7:$P37,'別紙（介護施設等整備事業交付金）'!$B$7:$B37,"交付金",'別紙（介護施設等整備事業交付金）'!$J$7:$J37,X$3,'別紙（介護施設等整備事業交付金）'!$C$7:$C37,$B8)</f>
        <v>0</v>
      </c>
      <c r="Y8" s="47">
        <f>COUNTIFS('別紙（介護施設等整備事業交付金）'!$B$7:$B37,"交付金",'別紙（介護施設等整備事業交付金）'!$J$7:$J37,Y$3,'別紙（介護施設等整備事業交付金）'!$C$7:$C37,$B8)</f>
        <v>0</v>
      </c>
      <c r="Z8" s="55">
        <f>SUMIFS('別紙（介護施設等整備事業交付金）'!$P$7:$P37,'別紙（介護施設等整備事業交付金）'!$B$7:$B37,"交付金",'別紙（介護施設等整備事業交付金）'!$J$7:$J37,Z$3,'別紙（介護施設等整備事業交付金）'!$C$7:$C37,$B8)</f>
        <v>0</v>
      </c>
      <c r="AA8" s="47">
        <f>COUNTIFS('別紙（介護施設等整備事業交付金）'!$B$7:$B37,"交付金",'別紙（介護施設等整備事業交付金）'!$J$7:$J37,AA$3,'別紙（介護施設等整備事業交付金）'!$C$7:$C37,$B8)</f>
        <v>0</v>
      </c>
      <c r="AB8" s="55">
        <f>SUMIFS('別紙（介護施設等整備事業交付金）'!$P$7:$P37,'別紙（介護施設等整備事業交付金）'!$B$7:$B37,"交付金",'別紙（介護施設等整備事業交付金）'!$J$7:$J37,AB$3,'別紙（介護施設等整備事業交付金）'!$C$7:$C37,$B8)</f>
        <v>0</v>
      </c>
      <c r="AC8" s="47">
        <f>COUNTIFS('別紙（介護施設等整備事業交付金）'!$B$7:$B37,"交付金",'別紙（介護施設等整備事業交付金）'!$J$7:$J37,AC$3,'別紙（介護施設等整備事業交付金）'!$C$7:$C37,$B8)</f>
        <v>0</v>
      </c>
      <c r="AD8" s="55">
        <f>SUMIFS('別紙（介護施設等整備事業交付金）'!$P$7:$P37,'別紙（介護施設等整備事業交付金）'!$B$7:$B37,"交付金",'別紙（介護施設等整備事業交付金）'!$J$7:$J37,AD$3,'別紙（介護施設等整備事業交付金）'!$C$7:$C37,$B8)</f>
        <v>0</v>
      </c>
      <c r="AE8" s="47">
        <f>COUNTIFS('別紙（介護施設等整備事業交付金）'!$B$7:$B37,"交付金",'別紙（介護施設等整備事業交付金）'!$J$7:$J37,AE$3,'別紙（介護施設等整備事業交付金）'!$C$7:$C37,$B8)</f>
        <v>0</v>
      </c>
      <c r="AF8" s="55">
        <f>SUMIFS('別紙（介護施設等整備事業交付金）'!$P$7:$P37,'別紙（介護施設等整備事業交付金）'!$B$7:$B37,"交付金",'別紙（介護施設等整備事業交付金）'!$J$7:$J37,AF$3,'別紙（介護施設等整備事業交付金）'!$C$7:$C37,$B8)</f>
        <v>0</v>
      </c>
      <c r="AG8" s="47">
        <f>COUNTIFS('別紙（介護施設等整備事業交付金）'!$B$7:$B37,"交付金",'別紙（介護施設等整備事業交付金）'!$J$7:$J37,AG$3,'別紙（介護施設等整備事業交付金）'!$C$7:$C37,$B8)</f>
        <v>0</v>
      </c>
      <c r="AH8" s="55">
        <f>SUMIFS('別紙（介護施設等整備事業交付金）'!$P$7:$P37,'別紙（介護施設等整備事業交付金）'!$B$7:$B37,"交付金",'別紙（介護施設等整備事業交付金）'!$J$7:$J37,AH$3,'別紙（介護施設等整備事業交付金）'!$C$7:$C37,$B8)</f>
        <v>0</v>
      </c>
      <c r="AI8" s="47">
        <f>COUNTIFS('別紙（介護施設等整備事業交付金）'!$B$7:$B37,"交付金",'別紙（介護施設等整備事業交付金）'!$J$7:$J37,AI$3,'別紙（介護施設等整備事業交付金）'!$C$7:$C37,$B8)</f>
        <v>0</v>
      </c>
      <c r="AJ8" s="55">
        <f>SUMIFS('別紙（介護施設等整備事業交付金）'!$P$7:$P37,'別紙（介護施設等整備事業交付金）'!$B$7:$B37,"交付金",'別紙（介護施設等整備事業交付金）'!$J$7:$J37,AJ$3,'別紙（介護施設等整備事業交付金）'!$C$7:$C37,$B8)</f>
        <v>0</v>
      </c>
      <c r="AK8" s="47">
        <f>COUNTIFS('別紙（介護施設等整備事業交付金）'!$B$7:$B37,"交付金",'別紙（介護施設等整備事業交付金）'!$J$7:$J37,AK$3,'別紙（介護施設等整備事業交付金）'!$C$7:$C37,$B8)</f>
        <v>0</v>
      </c>
      <c r="AL8" s="55">
        <f>SUMIFS('別紙（介護施設等整備事業交付金）'!$P$7:$P37,'別紙（介護施設等整備事業交付金）'!$B$7:$B37,"交付金",'別紙（介護施設等整備事業交付金）'!$J$7:$J37,AL$3,'別紙（介護施設等整備事業交付金）'!$C$7:$C37,$B8)</f>
        <v>0</v>
      </c>
      <c r="AM8" s="47">
        <f>COUNTIFS('別紙（介護施設等整備事業交付金）'!$B$7:$B37,"交付金",'別紙（介護施設等整備事業交付金）'!$J$7:$J37,AM$3,'別紙（介護施設等整備事業交付金）'!$C$7:$C37,$B8)</f>
        <v>0</v>
      </c>
      <c r="AN8" s="55">
        <f>SUMIFS('別紙（介護施設等整備事業交付金）'!$P$7:$P37,'別紙（介護施設等整備事業交付金）'!$B$7:$B37,"交付金",'別紙（介護施設等整備事業交付金）'!$J$7:$J37,AN$3,'別紙（介護施設等整備事業交付金）'!$C$7:$C37,$B8)</f>
        <v>0</v>
      </c>
      <c r="AO8" s="47">
        <f>COUNTIFS('別紙（介護施設等整備事業交付金）'!$B$7:$B37,"交付金",'別紙（介護施設等整備事業交付金）'!$J$7:$J37,AO$3,'別紙（介護施設等整備事業交付金）'!$C$7:$C37,$B8)</f>
        <v>0</v>
      </c>
      <c r="AP8" s="55">
        <f>SUMIFS('別紙（介護施設等整備事業交付金）'!$P$7:$P37,'別紙（介護施設等整備事業交付金）'!$B$7:$B37,"交付金",'別紙（介護施設等整備事業交付金）'!$J$7:$J37,AP$3,'別紙（介護施設等整備事業交付金）'!$C$7:$C37,$B8)</f>
        <v>0</v>
      </c>
      <c r="AQ8" s="47">
        <f t="shared" si="0"/>
        <v>0</v>
      </c>
      <c r="AR8" s="55">
        <f t="shared" si="1"/>
        <v>0</v>
      </c>
    </row>
    <row r="9" spans="1:44" hidden="1" x14ac:dyDescent="0.4">
      <c r="A9" s="45">
        <v>5</v>
      </c>
      <c r="B9" s="45" t="s">
        <v>80</v>
      </c>
      <c r="C9" s="47">
        <f>COUNTIFS('別紙（介護施設等整備事業交付金）'!$B$7:$B38,"交付金",'別紙（介護施設等整備事業交付金）'!$J$7:$J38,C$3,'別紙（介護施設等整備事業交付金）'!$C$7:$C38,$B9)</f>
        <v>0</v>
      </c>
      <c r="D9" s="55">
        <f>SUMIFS('別紙（介護施設等整備事業交付金）'!$P$7:$P38,'別紙（介護施設等整備事業交付金）'!$B$7:$B38,"交付金",'別紙（介護施設等整備事業交付金）'!$J$7:$J38,D$3,'別紙（介護施設等整備事業交付金）'!$C$7:$C38,$B9)</f>
        <v>0</v>
      </c>
      <c r="E9" s="47">
        <f>COUNTIFS('別紙（介護施設等整備事業交付金）'!$B$7:$B38,"交付金",'別紙（介護施設等整備事業交付金）'!$J$7:$J38,E$3,'別紙（介護施設等整備事業交付金）'!$C$7:$C38,$B9)</f>
        <v>0</v>
      </c>
      <c r="F9" s="55">
        <f>SUMIFS('別紙（介護施設等整備事業交付金）'!$P$7:$P38,'別紙（介護施設等整備事業交付金）'!$B$7:$B38,"交付金",'別紙（介護施設等整備事業交付金）'!$J$7:$J38,F$3,'別紙（介護施設等整備事業交付金）'!$C$7:$C38,$B9)</f>
        <v>0</v>
      </c>
      <c r="G9" s="47">
        <f>COUNTIFS('別紙（介護施設等整備事業交付金）'!$B$7:$B38,"交付金",'別紙（介護施設等整備事業交付金）'!$J$7:$J38,G$3,'別紙（介護施設等整備事業交付金）'!$C$7:$C38,$B9)</f>
        <v>0</v>
      </c>
      <c r="H9" s="55">
        <f>SUMIFS('別紙（介護施設等整備事業交付金）'!$P$7:$P38,'別紙（介護施設等整備事業交付金）'!$B$7:$B38,"交付金",'別紙（介護施設等整備事業交付金）'!$J$7:$J38,H$3,'別紙（介護施設等整備事業交付金）'!$C$7:$C38,$B9)</f>
        <v>0</v>
      </c>
      <c r="I9" s="47">
        <f>COUNTIFS('別紙（介護施設等整備事業交付金）'!$B$7:$B38,"交付金",'別紙（介護施設等整備事業交付金）'!$J$7:$J38,I$3,'別紙（介護施設等整備事業交付金）'!$C$7:$C38,$B9)</f>
        <v>0</v>
      </c>
      <c r="J9" s="55">
        <f>SUMIFS('別紙（介護施設等整備事業交付金）'!$P$7:$P38,'別紙（介護施設等整備事業交付金）'!$B$7:$B38,"交付金",'別紙（介護施設等整備事業交付金）'!$J$7:$J38,J$3,'別紙（介護施設等整備事業交付金）'!$C$7:$C38,$B9)</f>
        <v>0</v>
      </c>
      <c r="K9" s="47">
        <f>COUNTIFS('別紙（介護施設等整備事業交付金）'!$B$7:$B38,"交付金",'別紙（介護施設等整備事業交付金）'!$J$7:$J38,K$3,'別紙（介護施設等整備事業交付金）'!$C$7:$C38,$B9)</f>
        <v>0</v>
      </c>
      <c r="L9" s="55">
        <f>SUMIFS('別紙（介護施設等整備事業交付金）'!$P$7:$P38,'別紙（介護施設等整備事業交付金）'!$B$7:$B38,"交付金",'別紙（介護施設等整備事業交付金）'!$J$7:$J38,L$3,'別紙（介護施設等整備事業交付金）'!$C$7:$C38,$B9)</f>
        <v>0</v>
      </c>
      <c r="M9" s="47">
        <f>COUNTIFS('別紙（介護施設等整備事業交付金）'!$B$7:$B38,"交付金",'別紙（介護施設等整備事業交付金）'!$J$7:$J38,"⑦_①*",'別紙（介護施設等整備事業交付金）'!$C$7:$C38,$B9)</f>
        <v>0</v>
      </c>
      <c r="N9" s="55">
        <f>SUMIFS('別紙（介護施設等整備事業交付金）'!$P$7:$P38,'別紙（介護施設等整備事業交付金）'!$B$7:$B38,"交付金",'別紙（介護施設等整備事業交付金）'!$J$7:$J38,"⑦_①*",'別紙（介護施設等整備事業交付金）'!$C$7:$C38,$B9)</f>
        <v>0</v>
      </c>
      <c r="O9" s="47">
        <f>COUNTIFS('別紙（介護施設等整備事業交付金）'!$B$7:$B38,"交付金",'別紙（介護施設等整備事業交付金）'!$J$7:$J38,O$3,'別紙（介護施設等整備事業交付金）'!$C$7:$C38,$B9)</f>
        <v>0</v>
      </c>
      <c r="P9" s="55">
        <f>SUMIFS('別紙（介護施設等整備事業交付金）'!$P$7:$P38,'別紙（介護施設等整備事業交付金）'!$B$7:$B38,"交付金",'別紙（介護施設等整備事業交付金）'!$J$7:$J38,P$3,'別紙（介護施設等整備事業交付金）'!$C$7:$C38,$B9)</f>
        <v>0</v>
      </c>
      <c r="Q9" s="47">
        <f>COUNTIFS('別紙（介護施設等整備事業交付金）'!$B$7:$B38,"交付金",'別紙（介護施設等整備事業交付金）'!$J$7:$J38,"⑦_③*",'別紙（介護施設等整備事業交付金）'!$C$7:$C38,$B9)</f>
        <v>0</v>
      </c>
      <c r="R9" s="55">
        <f>SUMIFS('別紙（介護施設等整備事業交付金）'!$P$7:$P38,'別紙（介護施設等整備事業交付金）'!$B$7:$B38,"交付金",'別紙（介護施設等整備事業交付金）'!$J$7:$J38,"⑦_③*",'別紙（介護施設等整備事業交付金）'!$C$7:$C38,$B9)</f>
        <v>0</v>
      </c>
      <c r="S9" s="47">
        <f>COUNTIFS('別紙（介護施設等整備事業交付金）'!$B$7:$B38,"交付金",'別紙（介護施設等整備事業交付金）'!$J$7:$J38,S$3,'別紙（介護施設等整備事業交付金）'!$C$7:$C38,$B9)</f>
        <v>0</v>
      </c>
      <c r="T9" s="55">
        <f>SUMIFS('別紙（介護施設等整備事業交付金）'!$P$7:$P38,'別紙（介護施設等整備事業交付金）'!$B$7:$B38,"交付金",'別紙（介護施設等整備事業交付金）'!$J$7:$J38,T$3,'別紙（介護施設等整備事業交付金）'!$C$7:$C38,$B9)</f>
        <v>0</v>
      </c>
      <c r="U9" s="47">
        <f>COUNTIFS('別紙（介護施設等整備事業交付金）'!$B$7:$B38,"交付金",'別紙（介護施設等整備事業交付金）'!$J$7:$J38,U$3,'別紙（介護施設等整備事業交付金）'!$C$7:$C38,$B9)</f>
        <v>0</v>
      </c>
      <c r="V9" s="55">
        <f>SUMIFS('別紙（介護施設等整備事業交付金）'!$P$7:$P38,'別紙（介護施設等整備事業交付金）'!$B$7:$B38,"交付金",'別紙（介護施設等整備事業交付金）'!$J$7:$J38,V$3,'別紙（介護施設等整備事業交付金）'!$C$7:$C38,$B9)</f>
        <v>0</v>
      </c>
      <c r="W9" s="47">
        <f>COUNTIFS('別紙（介護施設等整備事業交付金）'!$B$7:$B38,"交付金",'別紙（介護施設等整備事業交付金）'!$J$7:$J38,W$3,'別紙（介護施設等整備事業交付金）'!$C$7:$C38,$B9)</f>
        <v>0</v>
      </c>
      <c r="X9" s="55">
        <f>SUMIFS('別紙（介護施設等整備事業交付金）'!$P$7:$P38,'別紙（介護施設等整備事業交付金）'!$B$7:$B38,"交付金",'別紙（介護施設等整備事業交付金）'!$J$7:$J38,X$3,'別紙（介護施設等整備事業交付金）'!$C$7:$C38,$B9)</f>
        <v>0</v>
      </c>
      <c r="Y9" s="47">
        <f>COUNTIFS('別紙（介護施設等整備事業交付金）'!$B$7:$B38,"交付金",'別紙（介護施設等整備事業交付金）'!$J$7:$J38,Y$3,'別紙（介護施設等整備事業交付金）'!$C$7:$C38,$B9)</f>
        <v>0</v>
      </c>
      <c r="Z9" s="55">
        <f>SUMIFS('別紙（介護施設等整備事業交付金）'!$P$7:$P38,'別紙（介護施設等整備事業交付金）'!$B$7:$B38,"交付金",'別紙（介護施設等整備事業交付金）'!$J$7:$J38,Z$3,'別紙（介護施設等整備事業交付金）'!$C$7:$C38,$B9)</f>
        <v>0</v>
      </c>
      <c r="AA9" s="47">
        <f>COUNTIFS('別紙（介護施設等整備事業交付金）'!$B$7:$B38,"交付金",'別紙（介護施設等整備事業交付金）'!$J$7:$J38,AA$3,'別紙（介護施設等整備事業交付金）'!$C$7:$C38,$B9)</f>
        <v>0</v>
      </c>
      <c r="AB9" s="55">
        <f>SUMIFS('別紙（介護施設等整備事業交付金）'!$P$7:$P38,'別紙（介護施設等整備事業交付金）'!$B$7:$B38,"交付金",'別紙（介護施設等整備事業交付金）'!$J$7:$J38,AB$3,'別紙（介護施設等整備事業交付金）'!$C$7:$C38,$B9)</f>
        <v>0</v>
      </c>
      <c r="AC9" s="47">
        <f>COUNTIFS('別紙（介護施設等整備事業交付金）'!$B$7:$B38,"交付金",'別紙（介護施設等整備事業交付金）'!$J$7:$J38,AC$3,'別紙（介護施設等整備事業交付金）'!$C$7:$C38,$B9)</f>
        <v>0</v>
      </c>
      <c r="AD9" s="55">
        <f>SUMIFS('別紙（介護施設等整備事業交付金）'!$P$7:$P38,'別紙（介護施設等整備事業交付金）'!$B$7:$B38,"交付金",'別紙（介護施設等整備事業交付金）'!$J$7:$J38,AD$3,'別紙（介護施設等整備事業交付金）'!$C$7:$C38,$B9)</f>
        <v>0</v>
      </c>
      <c r="AE9" s="47">
        <f>COUNTIFS('別紙（介護施設等整備事業交付金）'!$B$7:$B38,"交付金",'別紙（介護施設等整備事業交付金）'!$J$7:$J38,AE$3,'別紙（介護施設等整備事業交付金）'!$C$7:$C38,$B9)</f>
        <v>0</v>
      </c>
      <c r="AF9" s="55">
        <f>SUMIFS('別紙（介護施設等整備事業交付金）'!$P$7:$P38,'別紙（介護施設等整備事業交付金）'!$B$7:$B38,"交付金",'別紙（介護施設等整備事業交付金）'!$J$7:$J38,AF$3,'別紙（介護施設等整備事業交付金）'!$C$7:$C38,$B9)</f>
        <v>0</v>
      </c>
      <c r="AG9" s="47">
        <f>COUNTIFS('別紙（介護施設等整備事業交付金）'!$B$7:$B38,"交付金",'別紙（介護施設等整備事業交付金）'!$J$7:$J38,AG$3,'別紙（介護施設等整備事業交付金）'!$C$7:$C38,$B9)</f>
        <v>0</v>
      </c>
      <c r="AH9" s="55">
        <f>SUMIFS('別紙（介護施設等整備事業交付金）'!$P$7:$P38,'別紙（介護施設等整備事業交付金）'!$B$7:$B38,"交付金",'別紙（介護施設等整備事業交付金）'!$J$7:$J38,AH$3,'別紙（介護施設等整備事業交付金）'!$C$7:$C38,$B9)</f>
        <v>0</v>
      </c>
      <c r="AI9" s="47">
        <f>COUNTIFS('別紙（介護施設等整備事業交付金）'!$B$7:$B38,"交付金",'別紙（介護施設等整備事業交付金）'!$J$7:$J38,AI$3,'別紙（介護施設等整備事業交付金）'!$C$7:$C38,$B9)</f>
        <v>0</v>
      </c>
      <c r="AJ9" s="55">
        <f>SUMIFS('別紙（介護施設等整備事業交付金）'!$P$7:$P38,'別紙（介護施設等整備事業交付金）'!$B$7:$B38,"交付金",'別紙（介護施設等整備事業交付金）'!$J$7:$J38,AJ$3,'別紙（介護施設等整備事業交付金）'!$C$7:$C38,$B9)</f>
        <v>0</v>
      </c>
      <c r="AK9" s="47">
        <f>COUNTIFS('別紙（介護施設等整備事業交付金）'!$B$7:$B38,"交付金",'別紙（介護施設等整備事業交付金）'!$J$7:$J38,AK$3,'別紙（介護施設等整備事業交付金）'!$C$7:$C38,$B9)</f>
        <v>0</v>
      </c>
      <c r="AL9" s="55">
        <f>SUMIFS('別紙（介護施設等整備事業交付金）'!$P$7:$P38,'別紙（介護施設等整備事業交付金）'!$B$7:$B38,"交付金",'別紙（介護施設等整備事業交付金）'!$J$7:$J38,AL$3,'別紙（介護施設等整備事業交付金）'!$C$7:$C38,$B9)</f>
        <v>0</v>
      </c>
      <c r="AM9" s="47">
        <f>COUNTIFS('別紙（介護施設等整備事業交付金）'!$B$7:$B38,"交付金",'別紙（介護施設等整備事業交付金）'!$J$7:$J38,AM$3,'別紙（介護施設等整備事業交付金）'!$C$7:$C38,$B9)</f>
        <v>0</v>
      </c>
      <c r="AN9" s="55">
        <f>SUMIFS('別紙（介護施設等整備事業交付金）'!$P$7:$P38,'別紙（介護施設等整備事業交付金）'!$B$7:$B38,"交付金",'別紙（介護施設等整備事業交付金）'!$J$7:$J38,AN$3,'別紙（介護施設等整備事業交付金）'!$C$7:$C38,$B9)</f>
        <v>0</v>
      </c>
      <c r="AO9" s="47">
        <f>COUNTIFS('別紙（介護施設等整備事業交付金）'!$B$7:$B38,"交付金",'別紙（介護施設等整備事業交付金）'!$J$7:$J38,AO$3,'別紙（介護施設等整備事業交付金）'!$C$7:$C38,$B9)</f>
        <v>0</v>
      </c>
      <c r="AP9" s="55">
        <f>SUMIFS('別紙（介護施設等整備事業交付金）'!$P$7:$P38,'別紙（介護施設等整備事業交付金）'!$B$7:$B38,"交付金",'別紙（介護施設等整備事業交付金）'!$J$7:$J38,AP$3,'別紙（介護施設等整備事業交付金）'!$C$7:$C38,$B9)</f>
        <v>0</v>
      </c>
      <c r="AQ9" s="47">
        <f t="shared" si="0"/>
        <v>0</v>
      </c>
      <c r="AR9" s="55">
        <f t="shared" si="1"/>
        <v>0</v>
      </c>
    </row>
    <row r="10" spans="1:44" hidden="1" x14ac:dyDescent="0.4">
      <c r="A10" s="45">
        <v>6</v>
      </c>
      <c r="B10" s="45" t="s">
        <v>81</v>
      </c>
      <c r="C10" s="47">
        <f>COUNTIFS('別紙（介護施設等整備事業交付金）'!$B$7:$B39,"交付金",'別紙（介護施設等整備事業交付金）'!$J$7:$J39,C$3,'別紙（介護施設等整備事業交付金）'!$C$7:$C39,$B10)</f>
        <v>0</v>
      </c>
      <c r="D10" s="55">
        <f>SUMIFS('別紙（介護施設等整備事業交付金）'!$P$7:$P39,'別紙（介護施設等整備事業交付金）'!$B$7:$B39,"交付金",'別紙（介護施設等整備事業交付金）'!$J$7:$J39,D$3,'別紙（介護施設等整備事業交付金）'!$C$7:$C39,$B10)</f>
        <v>0</v>
      </c>
      <c r="E10" s="47">
        <f>COUNTIFS('別紙（介護施設等整備事業交付金）'!$B$7:$B39,"交付金",'別紙（介護施設等整備事業交付金）'!$J$7:$J39,E$3,'別紙（介護施設等整備事業交付金）'!$C$7:$C39,$B10)</f>
        <v>0</v>
      </c>
      <c r="F10" s="55">
        <f>SUMIFS('別紙（介護施設等整備事業交付金）'!$P$7:$P39,'別紙（介護施設等整備事業交付金）'!$B$7:$B39,"交付金",'別紙（介護施設等整備事業交付金）'!$J$7:$J39,F$3,'別紙（介護施設等整備事業交付金）'!$C$7:$C39,$B10)</f>
        <v>0</v>
      </c>
      <c r="G10" s="47">
        <f>COUNTIFS('別紙（介護施設等整備事業交付金）'!$B$7:$B39,"交付金",'別紙（介護施設等整備事業交付金）'!$J$7:$J39,G$3,'別紙（介護施設等整備事業交付金）'!$C$7:$C39,$B10)</f>
        <v>0</v>
      </c>
      <c r="H10" s="55">
        <f>SUMIFS('別紙（介護施設等整備事業交付金）'!$P$7:$P39,'別紙（介護施設等整備事業交付金）'!$B$7:$B39,"交付金",'別紙（介護施設等整備事業交付金）'!$J$7:$J39,H$3,'別紙（介護施設等整備事業交付金）'!$C$7:$C39,$B10)</f>
        <v>0</v>
      </c>
      <c r="I10" s="47">
        <f>COUNTIFS('別紙（介護施設等整備事業交付金）'!$B$7:$B39,"交付金",'別紙（介護施設等整備事業交付金）'!$J$7:$J39,I$3,'別紙（介護施設等整備事業交付金）'!$C$7:$C39,$B10)</f>
        <v>0</v>
      </c>
      <c r="J10" s="55">
        <f>SUMIFS('別紙（介護施設等整備事業交付金）'!$P$7:$P39,'別紙（介護施設等整備事業交付金）'!$B$7:$B39,"交付金",'別紙（介護施設等整備事業交付金）'!$J$7:$J39,J$3,'別紙（介護施設等整備事業交付金）'!$C$7:$C39,$B10)</f>
        <v>0</v>
      </c>
      <c r="K10" s="47">
        <f>COUNTIFS('別紙（介護施設等整備事業交付金）'!$B$7:$B39,"交付金",'別紙（介護施設等整備事業交付金）'!$J$7:$J39,K$3,'別紙（介護施設等整備事業交付金）'!$C$7:$C39,$B10)</f>
        <v>0</v>
      </c>
      <c r="L10" s="55">
        <f>SUMIFS('別紙（介護施設等整備事業交付金）'!$P$7:$P39,'別紙（介護施設等整備事業交付金）'!$B$7:$B39,"交付金",'別紙（介護施設等整備事業交付金）'!$J$7:$J39,L$3,'別紙（介護施設等整備事業交付金）'!$C$7:$C39,$B10)</f>
        <v>0</v>
      </c>
      <c r="M10" s="47">
        <f>COUNTIFS('別紙（介護施設等整備事業交付金）'!$B$7:$B39,"交付金",'別紙（介護施設等整備事業交付金）'!$J$7:$J39,"⑦_①*",'別紙（介護施設等整備事業交付金）'!$C$7:$C39,$B10)</f>
        <v>0</v>
      </c>
      <c r="N10" s="55">
        <f>SUMIFS('別紙（介護施設等整備事業交付金）'!$P$7:$P39,'別紙（介護施設等整備事業交付金）'!$B$7:$B39,"交付金",'別紙（介護施設等整備事業交付金）'!$J$7:$J39,"⑦_①*",'別紙（介護施設等整備事業交付金）'!$C$7:$C39,$B10)</f>
        <v>0</v>
      </c>
      <c r="O10" s="47">
        <f>COUNTIFS('別紙（介護施設等整備事業交付金）'!$B$7:$B39,"交付金",'別紙（介護施設等整備事業交付金）'!$J$7:$J39,O$3,'別紙（介護施設等整備事業交付金）'!$C$7:$C39,$B10)</f>
        <v>0</v>
      </c>
      <c r="P10" s="55">
        <f>SUMIFS('別紙（介護施設等整備事業交付金）'!$P$7:$P39,'別紙（介護施設等整備事業交付金）'!$B$7:$B39,"交付金",'別紙（介護施設等整備事業交付金）'!$J$7:$J39,P$3,'別紙（介護施設等整備事業交付金）'!$C$7:$C39,$B10)</f>
        <v>0</v>
      </c>
      <c r="Q10" s="47">
        <f>COUNTIFS('別紙（介護施設等整備事業交付金）'!$B$7:$B39,"交付金",'別紙（介護施設等整備事業交付金）'!$J$7:$J39,"⑦_③*",'別紙（介護施設等整備事業交付金）'!$C$7:$C39,$B10)</f>
        <v>0</v>
      </c>
      <c r="R10" s="55">
        <f>SUMIFS('別紙（介護施設等整備事業交付金）'!$P$7:$P39,'別紙（介護施設等整備事業交付金）'!$B$7:$B39,"交付金",'別紙（介護施設等整備事業交付金）'!$J$7:$J39,"⑦_③*",'別紙（介護施設等整備事業交付金）'!$C$7:$C39,$B10)</f>
        <v>0</v>
      </c>
      <c r="S10" s="47">
        <f>COUNTIFS('別紙（介護施設等整備事業交付金）'!$B$7:$B39,"交付金",'別紙（介護施設等整備事業交付金）'!$J$7:$J39,S$3,'別紙（介護施設等整備事業交付金）'!$C$7:$C39,$B10)</f>
        <v>0</v>
      </c>
      <c r="T10" s="55">
        <f>SUMIFS('別紙（介護施設等整備事業交付金）'!$P$7:$P39,'別紙（介護施設等整備事業交付金）'!$B$7:$B39,"交付金",'別紙（介護施設等整備事業交付金）'!$J$7:$J39,T$3,'別紙（介護施設等整備事業交付金）'!$C$7:$C39,$B10)</f>
        <v>0</v>
      </c>
      <c r="U10" s="47">
        <f>COUNTIFS('別紙（介護施設等整備事業交付金）'!$B$7:$B39,"交付金",'別紙（介護施設等整備事業交付金）'!$J$7:$J39,U$3,'別紙（介護施設等整備事業交付金）'!$C$7:$C39,$B10)</f>
        <v>0</v>
      </c>
      <c r="V10" s="55">
        <f>SUMIFS('別紙（介護施設等整備事業交付金）'!$P$7:$P39,'別紙（介護施設等整備事業交付金）'!$B$7:$B39,"交付金",'別紙（介護施設等整備事業交付金）'!$J$7:$J39,V$3,'別紙（介護施設等整備事業交付金）'!$C$7:$C39,$B10)</f>
        <v>0</v>
      </c>
      <c r="W10" s="47">
        <f>COUNTIFS('別紙（介護施設等整備事業交付金）'!$B$7:$B39,"交付金",'別紙（介護施設等整備事業交付金）'!$J$7:$J39,W$3,'別紙（介護施設等整備事業交付金）'!$C$7:$C39,$B10)</f>
        <v>0</v>
      </c>
      <c r="X10" s="55">
        <f>SUMIFS('別紙（介護施設等整備事業交付金）'!$P$7:$P39,'別紙（介護施設等整備事業交付金）'!$B$7:$B39,"交付金",'別紙（介護施設等整備事業交付金）'!$J$7:$J39,X$3,'別紙（介護施設等整備事業交付金）'!$C$7:$C39,$B10)</f>
        <v>0</v>
      </c>
      <c r="Y10" s="47">
        <f>COUNTIFS('別紙（介護施設等整備事業交付金）'!$B$7:$B39,"交付金",'別紙（介護施設等整備事業交付金）'!$J$7:$J39,Y$3,'別紙（介護施設等整備事業交付金）'!$C$7:$C39,$B10)</f>
        <v>0</v>
      </c>
      <c r="Z10" s="55">
        <f>SUMIFS('別紙（介護施設等整備事業交付金）'!$P$7:$P39,'別紙（介護施設等整備事業交付金）'!$B$7:$B39,"交付金",'別紙（介護施設等整備事業交付金）'!$J$7:$J39,Z$3,'別紙（介護施設等整備事業交付金）'!$C$7:$C39,$B10)</f>
        <v>0</v>
      </c>
      <c r="AA10" s="47">
        <f>COUNTIFS('別紙（介護施設等整備事業交付金）'!$B$7:$B39,"交付金",'別紙（介護施設等整備事業交付金）'!$J$7:$J39,AA$3,'別紙（介護施設等整備事業交付金）'!$C$7:$C39,$B10)</f>
        <v>0</v>
      </c>
      <c r="AB10" s="55">
        <f>SUMIFS('別紙（介護施設等整備事業交付金）'!$P$7:$P39,'別紙（介護施設等整備事業交付金）'!$B$7:$B39,"交付金",'別紙（介護施設等整備事業交付金）'!$J$7:$J39,AB$3,'別紙（介護施設等整備事業交付金）'!$C$7:$C39,$B10)</f>
        <v>0</v>
      </c>
      <c r="AC10" s="47">
        <f>COUNTIFS('別紙（介護施設等整備事業交付金）'!$B$7:$B39,"交付金",'別紙（介護施設等整備事業交付金）'!$J$7:$J39,AC$3,'別紙（介護施設等整備事業交付金）'!$C$7:$C39,$B10)</f>
        <v>0</v>
      </c>
      <c r="AD10" s="55">
        <f>SUMIFS('別紙（介護施設等整備事業交付金）'!$P$7:$P39,'別紙（介護施設等整備事業交付金）'!$B$7:$B39,"交付金",'別紙（介護施設等整備事業交付金）'!$J$7:$J39,AD$3,'別紙（介護施設等整備事業交付金）'!$C$7:$C39,$B10)</f>
        <v>0</v>
      </c>
      <c r="AE10" s="47">
        <f>COUNTIFS('別紙（介護施設等整備事業交付金）'!$B$7:$B39,"交付金",'別紙（介護施設等整備事業交付金）'!$J$7:$J39,AE$3,'別紙（介護施設等整備事業交付金）'!$C$7:$C39,$B10)</f>
        <v>0</v>
      </c>
      <c r="AF10" s="55">
        <f>SUMIFS('別紙（介護施設等整備事業交付金）'!$P$7:$P39,'別紙（介護施設等整備事業交付金）'!$B$7:$B39,"交付金",'別紙（介護施設等整備事業交付金）'!$J$7:$J39,AF$3,'別紙（介護施設等整備事業交付金）'!$C$7:$C39,$B10)</f>
        <v>0</v>
      </c>
      <c r="AG10" s="47">
        <f>COUNTIFS('別紙（介護施設等整備事業交付金）'!$B$7:$B39,"交付金",'別紙（介護施設等整備事業交付金）'!$J$7:$J39,AG$3,'別紙（介護施設等整備事業交付金）'!$C$7:$C39,$B10)</f>
        <v>0</v>
      </c>
      <c r="AH10" s="55">
        <f>SUMIFS('別紙（介護施設等整備事業交付金）'!$P$7:$P39,'別紙（介護施設等整備事業交付金）'!$B$7:$B39,"交付金",'別紙（介護施設等整備事業交付金）'!$J$7:$J39,AH$3,'別紙（介護施設等整備事業交付金）'!$C$7:$C39,$B10)</f>
        <v>0</v>
      </c>
      <c r="AI10" s="47">
        <f>COUNTIFS('別紙（介護施設等整備事業交付金）'!$B$7:$B39,"交付金",'別紙（介護施設等整備事業交付金）'!$J$7:$J39,AI$3,'別紙（介護施設等整備事業交付金）'!$C$7:$C39,$B10)</f>
        <v>0</v>
      </c>
      <c r="AJ10" s="55">
        <f>SUMIFS('別紙（介護施設等整備事業交付金）'!$P$7:$P39,'別紙（介護施設等整備事業交付金）'!$B$7:$B39,"交付金",'別紙（介護施設等整備事業交付金）'!$J$7:$J39,AJ$3,'別紙（介護施設等整備事業交付金）'!$C$7:$C39,$B10)</f>
        <v>0</v>
      </c>
      <c r="AK10" s="47">
        <f>COUNTIFS('別紙（介護施設等整備事業交付金）'!$B$7:$B39,"交付金",'別紙（介護施設等整備事業交付金）'!$J$7:$J39,AK$3,'別紙（介護施設等整備事業交付金）'!$C$7:$C39,$B10)</f>
        <v>0</v>
      </c>
      <c r="AL10" s="55">
        <f>SUMIFS('別紙（介護施設等整備事業交付金）'!$P$7:$P39,'別紙（介護施設等整備事業交付金）'!$B$7:$B39,"交付金",'別紙（介護施設等整備事業交付金）'!$J$7:$J39,AL$3,'別紙（介護施設等整備事業交付金）'!$C$7:$C39,$B10)</f>
        <v>0</v>
      </c>
      <c r="AM10" s="47">
        <f>COUNTIFS('別紙（介護施設等整備事業交付金）'!$B$7:$B39,"交付金",'別紙（介護施設等整備事業交付金）'!$J$7:$J39,AM$3,'別紙（介護施設等整備事業交付金）'!$C$7:$C39,$B10)</f>
        <v>0</v>
      </c>
      <c r="AN10" s="55">
        <f>SUMIFS('別紙（介護施設等整備事業交付金）'!$P$7:$P39,'別紙（介護施設等整備事業交付金）'!$B$7:$B39,"交付金",'別紙（介護施設等整備事業交付金）'!$J$7:$J39,AN$3,'別紙（介護施設等整備事業交付金）'!$C$7:$C39,$B10)</f>
        <v>0</v>
      </c>
      <c r="AO10" s="47">
        <f>COUNTIFS('別紙（介護施設等整備事業交付金）'!$B$7:$B39,"交付金",'別紙（介護施設等整備事業交付金）'!$J$7:$J39,AO$3,'別紙（介護施設等整備事業交付金）'!$C$7:$C39,$B10)</f>
        <v>0</v>
      </c>
      <c r="AP10" s="55">
        <f>SUMIFS('別紙（介護施設等整備事業交付金）'!$P$7:$P39,'別紙（介護施設等整備事業交付金）'!$B$7:$B39,"交付金",'別紙（介護施設等整備事業交付金）'!$J$7:$J39,AP$3,'別紙（介護施設等整備事業交付金）'!$C$7:$C39,$B10)</f>
        <v>0</v>
      </c>
      <c r="AQ10" s="47">
        <f t="shared" si="0"/>
        <v>0</v>
      </c>
      <c r="AR10" s="55">
        <f t="shared" si="1"/>
        <v>0</v>
      </c>
    </row>
    <row r="11" spans="1:44" hidden="1" x14ac:dyDescent="0.4">
      <c r="A11" s="45">
        <v>7</v>
      </c>
      <c r="B11" s="45" t="s">
        <v>82</v>
      </c>
      <c r="C11" s="47">
        <f>COUNTIFS('別紙（介護施設等整備事業交付金）'!$B$7:$B40,"交付金",'別紙（介護施設等整備事業交付金）'!$J$7:$J40,C$3,'別紙（介護施設等整備事業交付金）'!$C$7:$C40,$B11)</f>
        <v>0</v>
      </c>
      <c r="D11" s="55">
        <f>SUMIFS('別紙（介護施設等整備事業交付金）'!$P$7:$P40,'別紙（介護施設等整備事業交付金）'!$B$7:$B40,"交付金",'別紙（介護施設等整備事業交付金）'!$J$7:$J40,D$3,'別紙（介護施設等整備事業交付金）'!$C$7:$C40,$B11)</f>
        <v>0</v>
      </c>
      <c r="E11" s="47">
        <f>COUNTIFS('別紙（介護施設等整備事業交付金）'!$B$7:$B40,"交付金",'別紙（介護施設等整備事業交付金）'!$J$7:$J40,E$3,'別紙（介護施設等整備事業交付金）'!$C$7:$C40,$B11)</f>
        <v>0</v>
      </c>
      <c r="F11" s="55">
        <f>SUMIFS('別紙（介護施設等整備事業交付金）'!$P$7:$P40,'別紙（介護施設等整備事業交付金）'!$B$7:$B40,"交付金",'別紙（介護施設等整備事業交付金）'!$J$7:$J40,F$3,'別紙（介護施設等整備事業交付金）'!$C$7:$C40,$B11)</f>
        <v>0</v>
      </c>
      <c r="G11" s="47">
        <f>COUNTIFS('別紙（介護施設等整備事業交付金）'!$B$7:$B40,"交付金",'別紙（介護施設等整備事業交付金）'!$J$7:$J40,G$3,'別紙（介護施設等整備事業交付金）'!$C$7:$C40,$B11)</f>
        <v>0</v>
      </c>
      <c r="H11" s="55">
        <f>SUMIFS('別紙（介護施設等整備事業交付金）'!$P$7:$P40,'別紙（介護施設等整備事業交付金）'!$B$7:$B40,"交付金",'別紙（介護施設等整備事業交付金）'!$J$7:$J40,H$3,'別紙（介護施設等整備事業交付金）'!$C$7:$C40,$B11)</f>
        <v>0</v>
      </c>
      <c r="I11" s="47">
        <f>COUNTIFS('別紙（介護施設等整備事業交付金）'!$B$7:$B40,"交付金",'別紙（介護施設等整備事業交付金）'!$J$7:$J40,I$3,'別紙（介護施設等整備事業交付金）'!$C$7:$C40,$B11)</f>
        <v>0</v>
      </c>
      <c r="J11" s="55">
        <f>SUMIFS('別紙（介護施設等整備事業交付金）'!$P$7:$P40,'別紙（介護施設等整備事業交付金）'!$B$7:$B40,"交付金",'別紙（介護施設等整備事業交付金）'!$J$7:$J40,J$3,'別紙（介護施設等整備事業交付金）'!$C$7:$C40,$B11)</f>
        <v>0</v>
      </c>
      <c r="K11" s="47">
        <f>COUNTIFS('別紙（介護施設等整備事業交付金）'!$B$7:$B40,"交付金",'別紙（介護施設等整備事業交付金）'!$J$7:$J40,K$3,'別紙（介護施設等整備事業交付金）'!$C$7:$C40,$B11)</f>
        <v>0</v>
      </c>
      <c r="L11" s="55">
        <f>SUMIFS('別紙（介護施設等整備事業交付金）'!$P$7:$P40,'別紙（介護施設等整備事業交付金）'!$B$7:$B40,"交付金",'別紙（介護施設等整備事業交付金）'!$J$7:$J40,L$3,'別紙（介護施設等整備事業交付金）'!$C$7:$C40,$B11)</f>
        <v>0</v>
      </c>
      <c r="M11" s="47">
        <f>COUNTIFS('別紙（介護施設等整備事業交付金）'!$B$7:$B40,"交付金",'別紙（介護施設等整備事業交付金）'!$J$7:$J40,"⑦_①*",'別紙（介護施設等整備事業交付金）'!$C$7:$C40,$B11)</f>
        <v>0</v>
      </c>
      <c r="N11" s="55">
        <f>SUMIFS('別紙（介護施設等整備事業交付金）'!$P$7:$P40,'別紙（介護施設等整備事業交付金）'!$B$7:$B40,"交付金",'別紙（介護施設等整備事業交付金）'!$J$7:$J40,"⑦_①*",'別紙（介護施設等整備事業交付金）'!$C$7:$C40,$B11)</f>
        <v>0</v>
      </c>
      <c r="O11" s="47">
        <f>COUNTIFS('別紙（介護施設等整備事業交付金）'!$B$7:$B40,"交付金",'別紙（介護施設等整備事業交付金）'!$J$7:$J40,O$3,'別紙（介護施設等整備事業交付金）'!$C$7:$C40,$B11)</f>
        <v>0</v>
      </c>
      <c r="P11" s="55">
        <f>SUMIFS('別紙（介護施設等整備事業交付金）'!$P$7:$P40,'別紙（介護施設等整備事業交付金）'!$B$7:$B40,"交付金",'別紙（介護施設等整備事業交付金）'!$J$7:$J40,P$3,'別紙（介護施設等整備事業交付金）'!$C$7:$C40,$B11)</f>
        <v>0</v>
      </c>
      <c r="Q11" s="47">
        <f>COUNTIFS('別紙（介護施設等整備事業交付金）'!$B$7:$B40,"交付金",'別紙（介護施設等整備事業交付金）'!$J$7:$J40,"⑦_③*",'別紙（介護施設等整備事業交付金）'!$C$7:$C40,$B11)</f>
        <v>0</v>
      </c>
      <c r="R11" s="55">
        <f>SUMIFS('別紙（介護施設等整備事業交付金）'!$P$7:$P40,'別紙（介護施設等整備事業交付金）'!$B$7:$B40,"交付金",'別紙（介護施設等整備事業交付金）'!$J$7:$J40,"⑦_③*",'別紙（介護施設等整備事業交付金）'!$C$7:$C40,$B11)</f>
        <v>0</v>
      </c>
      <c r="S11" s="47">
        <f>COUNTIFS('別紙（介護施設等整備事業交付金）'!$B$7:$B40,"交付金",'別紙（介護施設等整備事業交付金）'!$J$7:$J40,S$3,'別紙（介護施設等整備事業交付金）'!$C$7:$C40,$B11)</f>
        <v>0</v>
      </c>
      <c r="T11" s="55">
        <f>SUMIFS('別紙（介護施設等整備事業交付金）'!$P$7:$P40,'別紙（介護施設等整備事業交付金）'!$B$7:$B40,"交付金",'別紙（介護施設等整備事業交付金）'!$J$7:$J40,T$3,'別紙（介護施設等整備事業交付金）'!$C$7:$C40,$B11)</f>
        <v>0</v>
      </c>
      <c r="U11" s="47">
        <f>COUNTIFS('別紙（介護施設等整備事業交付金）'!$B$7:$B40,"交付金",'別紙（介護施設等整備事業交付金）'!$J$7:$J40,U$3,'別紙（介護施設等整備事業交付金）'!$C$7:$C40,$B11)</f>
        <v>0</v>
      </c>
      <c r="V11" s="55">
        <f>SUMIFS('別紙（介護施設等整備事業交付金）'!$P$7:$P40,'別紙（介護施設等整備事業交付金）'!$B$7:$B40,"交付金",'別紙（介護施設等整備事業交付金）'!$J$7:$J40,V$3,'別紙（介護施設等整備事業交付金）'!$C$7:$C40,$B11)</f>
        <v>0</v>
      </c>
      <c r="W11" s="47">
        <f>COUNTIFS('別紙（介護施設等整備事業交付金）'!$B$7:$B40,"交付金",'別紙（介護施設等整備事業交付金）'!$J$7:$J40,W$3,'別紙（介護施設等整備事業交付金）'!$C$7:$C40,$B11)</f>
        <v>0</v>
      </c>
      <c r="X11" s="55">
        <f>SUMIFS('別紙（介護施設等整備事業交付金）'!$P$7:$P40,'別紙（介護施設等整備事業交付金）'!$B$7:$B40,"交付金",'別紙（介護施設等整備事業交付金）'!$J$7:$J40,X$3,'別紙（介護施設等整備事業交付金）'!$C$7:$C40,$B11)</f>
        <v>0</v>
      </c>
      <c r="Y11" s="47">
        <f>COUNTIFS('別紙（介護施設等整備事業交付金）'!$B$7:$B40,"交付金",'別紙（介護施設等整備事業交付金）'!$J$7:$J40,Y$3,'別紙（介護施設等整備事業交付金）'!$C$7:$C40,$B11)</f>
        <v>0</v>
      </c>
      <c r="Z11" s="55">
        <f>SUMIFS('別紙（介護施設等整備事業交付金）'!$P$7:$P40,'別紙（介護施設等整備事業交付金）'!$B$7:$B40,"交付金",'別紙（介護施設等整備事業交付金）'!$J$7:$J40,Z$3,'別紙（介護施設等整備事業交付金）'!$C$7:$C40,$B11)</f>
        <v>0</v>
      </c>
      <c r="AA11" s="47">
        <f>COUNTIFS('別紙（介護施設等整備事業交付金）'!$B$7:$B40,"交付金",'別紙（介護施設等整備事業交付金）'!$J$7:$J40,AA$3,'別紙（介護施設等整備事業交付金）'!$C$7:$C40,$B11)</f>
        <v>0</v>
      </c>
      <c r="AB11" s="55">
        <f>SUMIFS('別紙（介護施設等整備事業交付金）'!$P$7:$P40,'別紙（介護施設等整備事業交付金）'!$B$7:$B40,"交付金",'別紙（介護施設等整備事業交付金）'!$J$7:$J40,AB$3,'別紙（介護施設等整備事業交付金）'!$C$7:$C40,$B11)</f>
        <v>0</v>
      </c>
      <c r="AC11" s="47">
        <f>COUNTIFS('別紙（介護施設等整備事業交付金）'!$B$7:$B40,"交付金",'別紙（介護施設等整備事業交付金）'!$J$7:$J40,AC$3,'別紙（介護施設等整備事業交付金）'!$C$7:$C40,$B11)</f>
        <v>0</v>
      </c>
      <c r="AD11" s="55">
        <f>SUMIFS('別紙（介護施設等整備事業交付金）'!$P$7:$P40,'別紙（介護施設等整備事業交付金）'!$B$7:$B40,"交付金",'別紙（介護施設等整備事業交付金）'!$J$7:$J40,AD$3,'別紙（介護施設等整備事業交付金）'!$C$7:$C40,$B11)</f>
        <v>0</v>
      </c>
      <c r="AE11" s="47">
        <f>COUNTIFS('別紙（介護施設等整備事業交付金）'!$B$7:$B40,"交付金",'別紙（介護施設等整備事業交付金）'!$J$7:$J40,AE$3,'別紙（介護施設等整備事業交付金）'!$C$7:$C40,$B11)</f>
        <v>0</v>
      </c>
      <c r="AF11" s="55">
        <f>SUMIFS('別紙（介護施設等整備事業交付金）'!$P$7:$P40,'別紙（介護施設等整備事業交付金）'!$B$7:$B40,"交付金",'別紙（介護施設等整備事業交付金）'!$J$7:$J40,AF$3,'別紙（介護施設等整備事業交付金）'!$C$7:$C40,$B11)</f>
        <v>0</v>
      </c>
      <c r="AG11" s="47">
        <f>COUNTIFS('別紙（介護施設等整備事業交付金）'!$B$7:$B40,"交付金",'別紙（介護施設等整備事業交付金）'!$J$7:$J40,AG$3,'別紙（介護施設等整備事業交付金）'!$C$7:$C40,$B11)</f>
        <v>0</v>
      </c>
      <c r="AH11" s="55">
        <f>SUMIFS('別紙（介護施設等整備事業交付金）'!$P$7:$P40,'別紙（介護施設等整備事業交付金）'!$B$7:$B40,"交付金",'別紙（介護施設等整備事業交付金）'!$J$7:$J40,AH$3,'別紙（介護施設等整備事業交付金）'!$C$7:$C40,$B11)</f>
        <v>0</v>
      </c>
      <c r="AI11" s="47">
        <f>COUNTIFS('別紙（介護施設等整備事業交付金）'!$B$7:$B40,"交付金",'別紙（介護施設等整備事業交付金）'!$J$7:$J40,AI$3,'別紙（介護施設等整備事業交付金）'!$C$7:$C40,$B11)</f>
        <v>0</v>
      </c>
      <c r="AJ11" s="55">
        <f>SUMIFS('別紙（介護施設等整備事業交付金）'!$P$7:$P40,'別紙（介護施設等整備事業交付金）'!$B$7:$B40,"交付金",'別紙（介護施設等整備事業交付金）'!$J$7:$J40,AJ$3,'別紙（介護施設等整備事業交付金）'!$C$7:$C40,$B11)</f>
        <v>0</v>
      </c>
      <c r="AK11" s="47">
        <f>COUNTIFS('別紙（介護施設等整備事業交付金）'!$B$7:$B40,"交付金",'別紙（介護施設等整備事業交付金）'!$J$7:$J40,AK$3,'別紙（介護施設等整備事業交付金）'!$C$7:$C40,$B11)</f>
        <v>0</v>
      </c>
      <c r="AL11" s="55">
        <f>SUMIFS('別紙（介護施設等整備事業交付金）'!$P$7:$P40,'別紙（介護施設等整備事業交付金）'!$B$7:$B40,"交付金",'別紙（介護施設等整備事業交付金）'!$J$7:$J40,AL$3,'別紙（介護施設等整備事業交付金）'!$C$7:$C40,$B11)</f>
        <v>0</v>
      </c>
      <c r="AM11" s="47">
        <f>COUNTIFS('別紙（介護施設等整備事業交付金）'!$B$7:$B40,"交付金",'別紙（介護施設等整備事業交付金）'!$J$7:$J40,AM$3,'別紙（介護施設等整備事業交付金）'!$C$7:$C40,$B11)</f>
        <v>0</v>
      </c>
      <c r="AN11" s="55">
        <f>SUMIFS('別紙（介護施設等整備事業交付金）'!$P$7:$P40,'別紙（介護施設等整備事業交付金）'!$B$7:$B40,"交付金",'別紙（介護施設等整備事業交付金）'!$J$7:$J40,AN$3,'別紙（介護施設等整備事業交付金）'!$C$7:$C40,$B11)</f>
        <v>0</v>
      </c>
      <c r="AO11" s="47">
        <f>COUNTIFS('別紙（介護施設等整備事業交付金）'!$B$7:$B40,"交付金",'別紙（介護施設等整備事業交付金）'!$J$7:$J40,AO$3,'別紙（介護施設等整備事業交付金）'!$C$7:$C40,$B11)</f>
        <v>0</v>
      </c>
      <c r="AP11" s="55">
        <f>SUMIFS('別紙（介護施設等整備事業交付金）'!$P$7:$P40,'別紙（介護施設等整備事業交付金）'!$B$7:$B40,"交付金",'別紙（介護施設等整備事業交付金）'!$J$7:$J40,AP$3,'別紙（介護施設等整備事業交付金）'!$C$7:$C40,$B11)</f>
        <v>0</v>
      </c>
      <c r="AQ11" s="47">
        <f t="shared" si="0"/>
        <v>0</v>
      </c>
      <c r="AR11" s="55">
        <f t="shared" si="1"/>
        <v>0</v>
      </c>
    </row>
    <row r="12" spans="1:44" hidden="1" x14ac:dyDescent="0.4">
      <c r="A12" s="45">
        <v>8</v>
      </c>
      <c r="B12" s="45" t="s">
        <v>83</v>
      </c>
      <c r="C12" s="47">
        <f>COUNTIFS('別紙（介護施設等整備事業交付金）'!$B$7:$B41,"交付金",'別紙（介護施設等整備事業交付金）'!$J$7:$J41,C$3,'別紙（介護施設等整備事業交付金）'!$C$7:$C41,$B12)</f>
        <v>0</v>
      </c>
      <c r="D12" s="55">
        <f>SUMIFS('別紙（介護施設等整備事業交付金）'!$P$7:$P41,'別紙（介護施設等整備事業交付金）'!$B$7:$B41,"交付金",'別紙（介護施設等整備事業交付金）'!$J$7:$J41,D$3,'別紙（介護施設等整備事業交付金）'!$C$7:$C41,$B12)</f>
        <v>0</v>
      </c>
      <c r="E12" s="47">
        <f>COUNTIFS('別紙（介護施設等整備事業交付金）'!$B$7:$B41,"交付金",'別紙（介護施設等整備事業交付金）'!$J$7:$J41,E$3,'別紙（介護施設等整備事業交付金）'!$C$7:$C41,$B12)</f>
        <v>0</v>
      </c>
      <c r="F12" s="55">
        <f>SUMIFS('別紙（介護施設等整備事業交付金）'!$P$7:$P41,'別紙（介護施設等整備事業交付金）'!$B$7:$B41,"交付金",'別紙（介護施設等整備事業交付金）'!$J$7:$J41,F$3,'別紙（介護施設等整備事業交付金）'!$C$7:$C41,$B12)</f>
        <v>0</v>
      </c>
      <c r="G12" s="47">
        <f>COUNTIFS('別紙（介護施設等整備事業交付金）'!$B$7:$B41,"交付金",'別紙（介護施設等整備事業交付金）'!$J$7:$J41,G$3,'別紙（介護施設等整備事業交付金）'!$C$7:$C41,$B12)</f>
        <v>0</v>
      </c>
      <c r="H12" s="55">
        <f>SUMIFS('別紙（介護施設等整備事業交付金）'!$P$7:$P41,'別紙（介護施設等整備事業交付金）'!$B$7:$B41,"交付金",'別紙（介護施設等整備事業交付金）'!$J$7:$J41,H$3,'別紙（介護施設等整備事業交付金）'!$C$7:$C41,$B12)</f>
        <v>0</v>
      </c>
      <c r="I12" s="47">
        <f>COUNTIFS('別紙（介護施設等整備事業交付金）'!$B$7:$B41,"交付金",'別紙（介護施設等整備事業交付金）'!$J$7:$J41,I$3,'別紙（介護施設等整備事業交付金）'!$C$7:$C41,$B12)</f>
        <v>0</v>
      </c>
      <c r="J12" s="55">
        <f>SUMIFS('別紙（介護施設等整備事業交付金）'!$P$7:$P41,'別紙（介護施設等整備事業交付金）'!$B$7:$B41,"交付金",'別紙（介護施設等整備事業交付金）'!$J$7:$J41,J$3,'別紙（介護施設等整備事業交付金）'!$C$7:$C41,$B12)</f>
        <v>0</v>
      </c>
      <c r="K12" s="47">
        <f>COUNTIFS('別紙（介護施設等整備事業交付金）'!$B$7:$B41,"交付金",'別紙（介護施設等整備事業交付金）'!$J$7:$J41,K$3,'別紙（介護施設等整備事業交付金）'!$C$7:$C41,$B12)</f>
        <v>0</v>
      </c>
      <c r="L12" s="55">
        <f>SUMIFS('別紙（介護施設等整備事業交付金）'!$P$7:$P41,'別紙（介護施設等整備事業交付金）'!$B$7:$B41,"交付金",'別紙（介護施設等整備事業交付金）'!$J$7:$J41,L$3,'別紙（介護施設等整備事業交付金）'!$C$7:$C41,$B12)</f>
        <v>0</v>
      </c>
      <c r="M12" s="47">
        <f>COUNTIFS('別紙（介護施設等整備事業交付金）'!$B$7:$B41,"交付金",'別紙（介護施設等整備事業交付金）'!$J$7:$J41,"⑦_①*",'別紙（介護施設等整備事業交付金）'!$C$7:$C41,$B12)</f>
        <v>0</v>
      </c>
      <c r="N12" s="55">
        <f>SUMIFS('別紙（介護施設等整備事業交付金）'!$P$7:$P41,'別紙（介護施設等整備事業交付金）'!$B$7:$B41,"交付金",'別紙（介護施設等整備事業交付金）'!$J$7:$J41,"⑦_①*",'別紙（介護施設等整備事業交付金）'!$C$7:$C41,$B12)</f>
        <v>0</v>
      </c>
      <c r="O12" s="47">
        <f>COUNTIFS('別紙（介護施設等整備事業交付金）'!$B$7:$B41,"交付金",'別紙（介護施設等整備事業交付金）'!$J$7:$J41,O$3,'別紙（介護施設等整備事業交付金）'!$C$7:$C41,$B12)</f>
        <v>0</v>
      </c>
      <c r="P12" s="55">
        <f>SUMIFS('別紙（介護施設等整備事業交付金）'!$P$7:$P41,'別紙（介護施設等整備事業交付金）'!$B$7:$B41,"交付金",'別紙（介護施設等整備事業交付金）'!$J$7:$J41,P$3,'別紙（介護施設等整備事業交付金）'!$C$7:$C41,$B12)</f>
        <v>0</v>
      </c>
      <c r="Q12" s="47">
        <f>COUNTIFS('別紙（介護施設等整備事業交付金）'!$B$7:$B41,"交付金",'別紙（介護施設等整備事業交付金）'!$J$7:$J41,"⑦_③*",'別紙（介護施設等整備事業交付金）'!$C$7:$C41,$B12)</f>
        <v>0</v>
      </c>
      <c r="R12" s="55">
        <f>SUMIFS('別紙（介護施設等整備事業交付金）'!$P$7:$P41,'別紙（介護施設等整備事業交付金）'!$B$7:$B41,"交付金",'別紙（介護施設等整備事業交付金）'!$J$7:$J41,"⑦_③*",'別紙（介護施設等整備事業交付金）'!$C$7:$C41,$B12)</f>
        <v>0</v>
      </c>
      <c r="S12" s="47">
        <f>COUNTIFS('別紙（介護施設等整備事業交付金）'!$B$7:$B41,"交付金",'別紙（介護施設等整備事業交付金）'!$J$7:$J41,S$3,'別紙（介護施設等整備事業交付金）'!$C$7:$C41,$B12)</f>
        <v>0</v>
      </c>
      <c r="T12" s="55">
        <f>SUMIFS('別紙（介護施設等整備事業交付金）'!$P$7:$P41,'別紙（介護施設等整備事業交付金）'!$B$7:$B41,"交付金",'別紙（介護施設等整備事業交付金）'!$J$7:$J41,T$3,'別紙（介護施設等整備事業交付金）'!$C$7:$C41,$B12)</f>
        <v>0</v>
      </c>
      <c r="U12" s="47">
        <f>COUNTIFS('別紙（介護施設等整備事業交付金）'!$B$7:$B41,"交付金",'別紙（介護施設等整備事業交付金）'!$J$7:$J41,U$3,'別紙（介護施設等整備事業交付金）'!$C$7:$C41,$B12)</f>
        <v>0</v>
      </c>
      <c r="V12" s="55">
        <f>SUMIFS('別紙（介護施設等整備事業交付金）'!$P$7:$P41,'別紙（介護施設等整備事業交付金）'!$B$7:$B41,"交付金",'別紙（介護施設等整備事業交付金）'!$J$7:$J41,V$3,'別紙（介護施設等整備事業交付金）'!$C$7:$C41,$B12)</f>
        <v>0</v>
      </c>
      <c r="W12" s="47">
        <f>COUNTIFS('別紙（介護施設等整備事業交付金）'!$B$7:$B41,"交付金",'別紙（介護施設等整備事業交付金）'!$J$7:$J41,W$3,'別紙（介護施設等整備事業交付金）'!$C$7:$C41,$B12)</f>
        <v>0</v>
      </c>
      <c r="X12" s="55">
        <f>SUMIFS('別紙（介護施設等整備事業交付金）'!$P$7:$P41,'別紙（介護施設等整備事業交付金）'!$B$7:$B41,"交付金",'別紙（介護施設等整備事業交付金）'!$J$7:$J41,X$3,'別紙（介護施設等整備事業交付金）'!$C$7:$C41,$B12)</f>
        <v>0</v>
      </c>
      <c r="Y12" s="47">
        <f>COUNTIFS('別紙（介護施設等整備事業交付金）'!$B$7:$B41,"交付金",'別紙（介護施設等整備事業交付金）'!$J$7:$J41,Y$3,'別紙（介護施設等整備事業交付金）'!$C$7:$C41,$B12)</f>
        <v>0</v>
      </c>
      <c r="Z12" s="55">
        <f>SUMIFS('別紙（介護施設等整備事業交付金）'!$P$7:$P41,'別紙（介護施設等整備事業交付金）'!$B$7:$B41,"交付金",'別紙（介護施設等整備事業交付金）'!$J$7:$J41,Z$3,'別紙（介護施設等整備事業交付金）'!$C$7:$C41,$B12)</f>
        <v>0</v>
      </c>
      <c r="AA12" s="47">
        <f>COUNTIFS('別紙（介護施設等整備事業交付金）'!$B$7:$B41,"交付金",'別紙（介護施設等整備事業交付金）'!$J$7:$J41,AA$3,'別紙（介護施設等整備事業交付金）'!$C$7:$C41,$B12)</f>
        <v>0</v>
      </c>
      <c r="AB12" s="55">
        <f>SUMIFS('別紙（介護施設等整備事業交付金）'!$P$7:$P41,'別紙（介護施設等整備事業交付金）'!$B$7:$B41,"交付金",'別紙（介護施設等整備事業交付金）'!$J$7:$J41,AB$3,'別紙（介護施設等整備事業交付金）'!$C$7:$C41,$B12)</f>
        <v>0</v>
      </c>
      <c r="AC12" s="47">
        <f>COUNTIFS('別紙（介護施設等整備事業交付金）'!$B$7:$B41,"交付金",'別紙（介護施設等整備事業交付金）'!$J$7:$J41,AC$3,'別紙（介護施設等整備事業交付金）'!$C$7:$C41,$B12)</f>
        <v>0</v>
      </c>
      <c r="AD12" s="55">
        <f>SUMIFS('別紙（介護施設等整備事業交付金）'!$P$7:$P41,'別紙（介護施設等整備事業交付金）'!$B$7:$B41,"交付金",'別紙（介護施設等整備事業交付金）'!$J$7:$J41,AD$3,'別紙（介護施設等整備事業交付金）'!$C$7:$C41,$B12)</f>
        <v>0</v>
      </c>
      <c r="AE12" s="47">
        <f>COUNTIFS('別紙（介護施設等整備事業交付金）'!$B$7:$B41,"交付金",'別紙（介護施設等整備事業交付金）'!$J$7:$J41,AE$3,'別紙（介護施設等整備事業交付金）'!$C$7:$C41,$B12)</f>
        <v>0</v>
      </c>
      <c r="AF12" s="55">
        <f>SUMIFS('別紙（介護施設等整備事業交付金）'!$P$7:$P41,'別紙（介護施設等整備事業交付金）'!$B$7:$B41,"交付金",'別紙（介護施設等整備事業交付金）'!$J$7:$J41,AF$3,'別紙（介護施設等整備事業交付金）'!$C$7:$C41,$B12)</f>
        <v>0</v>
      </c>
      <c r="AG12" s="47">
        <f>COUNTIFS('別紙（介護施設等整備事業交付金）'!$B$7:$B41,"交付金",'別紙（介護施設等整備事業交付金）'!$J$7:$J41,AG$3,'別紙（介護施設等整備事業交付金）'!$C$7:$C41,$B12)</f>
        <v>0</v>
      </c>
      <c r="AH12" s="55">
        <f>SUMIFS('別紙（介護施設等整備事業交付金）'!$P$7:$P41,'別紙（介護施設等整備事業交付金）'!$B$7:$B41,"交付金",'別紙（介護施設等整備事業交付金）'!$J$7:$J41,AH$3,'別紙（介護施設等整備事業交付金）'!$C$7:$C41,$B12)</f>
        <v>0</v>
      </c>
      <c r="AI12" s="47">
        <f>COUNTIFS('別紙（介護施設等整備事業交付金）'!$B$7:$B41,"交付金",'別紙（介護施設等整備事業交付金）'!$J$7:$J41,AI$3,'別紙（介護施設等整備事業交付金）'!$C$7:$C41,$B12)</f>
        <v>0</v>
      </c>
      <c r="AJ12" s="55">
        <f>SUMIFS('別紙（介護施設等整備事業交付金）'!$P$7:$P41,'別紙（介護施設等整備事業交付金）'!$B$7:$B41,"交付金",'別紙（介護施設等整備事業交付金）'!$J$7:$J41,AJ$3,'別紙（介護施設等整備事業交付金）'!$C$7:$C41,$B12)</f>
        <v>0</v>
      </c>
      <c r="AK12" s="47">
        <f>COUNTIFS('別紙（介護施設等整備事業交付金）'!$B$7:$B41,"交付金",'別紙（介護施設等整備事業交付金）'!$J$7:$J41,AK$3,'別紙（介護施設等整備事業交付金）'!$C$7:$C41,$B12)</f>
        <v>0</v>
      </c>
      <c r="AL12" s="55">
        <f>SUMIFS('別紙（介護施設等整備事業交付金）'!$P$7:$P41,'別紙（介護施設等整備事業交付金）'!$B$7:$B41,"交付金",'別紙（介護施設等整備事業交付金）'!$J$7:$J41,AL$3,'別紙（介護施設等整備事業交付金）'!$C$7:$C41,$B12)</f>
        <v>0</v>
      </c>
      <c r="AM12" s="47">
        <f>COUNTIFS('別紙（介護施設等整備事業交付金）'!$B$7:$B41,"交付金",'別紙（介護施設等整備事業交付金）'!$J$7:$J41,AM$3,'別紙（介護施設等整備事業交付金）'!$C$7:$C41,$B12)</f>
        <v>0</v>
      </c>
      <c r="AN12" s="55">
        <f>SUMIFS('別紙（介護施設等整備事業交付金）'!$P$7:$P41,'別紙（介護施設等整備事業交付金）'!$B$7:$B41,"交付金",'別紙（介護施設等整備事業交付金）'!$J$7:$J41,AN$3,'別紙（介護施設等整備事業交付金）'!$C$7:$C41,$B12)</f>
        <v>0</v>
      </c>
      <c r="AO12" s="47">
        <f>COUNTIFS('別紙（介護施設等整備事業交付金）'!$B$7:$B41,"交付金",'別紙（介護施設等整備事業交付金）'!$J$7:$J41,AO$3,'別紙（介護施設等整備事業交付金）'!$C$7:$C41,$B12)</f>
        <v>0</v>
      </c>
      <c r="AP12" s="55">
        <f>SUMIFS('別紙（介護施設等整備事業交付金）'!$P$7:$P41,'別紙（介護施設等整備事業交付金）'!$B$7:$B41,"交付金",'別紙（介護施設等整備事業交付金）'!$J$7:$J41,AP$3,'別紙（介護施設等整備事業交付金）'!$C$7:$C41,$B12)</f>
        <v>0</v>
      </c>
      <c r="AQ12" s="47">
        <f t="shared" si="0"/>
        <v>0</v>
      </c>
      <c r="AR12" s="55">
        <f t="shared" si="1"/>
        <v>0</v>
      </c>
    </row>
    <row r="13" spans="1:44" hidden="1" x14ac:dyDescent="0.4">
      <c r="A13" s="45">
        <v>9</v>
      </c>
      <c r="B13" s="45" t="s">
        <v>84</v>
      </c>
      <c r="C13" s="47">
        <f>COUNTIFS('別紙（介護施設等整備事業交付金）'!$B$7:$B42,"交付金",'別紙（介護施設等整備事業交付金）'!$J$7:$J42,C$3,'別紙（介護施設等整備事業交付金）'!$C$7:$C42,$B13)</f>
        <v>0</v>
      </c>
      <c r="D13" s="55">
        <f>SUMIFS('別紙（介護施設等整備事業交付金）'!$P$7:$P42,'別紙（介護施設等整備事業交付金）'!$B$7:$B42,"交付金",'別紙（介護施設等整備事業交付金）'!$J$7:$J42,D$3,'別紙（介護施設等整備事業交付金）'!$C$7:$C42,$B13)</f>
        <v>0</v>
      </c>
      <c r="E13" s="47">
        <f>COUNTIFS('別紙（介護施設等整備事業交付金）'!$B$7:$B42,"交付金",'別紙（介護施設等整備事業交付金）'!$J$7:$J42,E$3,'別紙（介護施設等整備事業交付金）'!$C$7:$C42,$B13)</f>
        <v>0</v>
      </c>
      <c r="F13" s="55">
        <f>SUMIFS('別紙（介護施設等整備事業交付金）'!$P$7:$P42,'別紙（介護施設等整備事業交付金）'!$B$7:$B42,"交付金",'別紙（介護施設等整備事業交付金）'!$J$7:$J42,F$3,'別紙（介護施設等整備事業交付金）'!$C$7:$C42,$B13)</f>
        <v>0</v>
      </c>
      <c r="G13" s="47">
        <f>COUNTIFS('別紙（介護施設等整備事業交付金）'!$B$7:$B42,"交付金",'別紙（介護施設等整備事業交付金）'!$J$7:$J42,G$3,'別紙（介護施設等整備事業交付金）'!$C$7:$C42,$B13)</f>
        <v>0</v>
      </c>
      <c r="H13" s="55">
        <f>SUMIFS('別紙（介護施設等整備事業交付金）'!$P$7:$P42,'別紙（介護施設等整備事業交付金）'!$B$7:$B42,"交付金",'別紙（介護施設等整備事業交付金）'!$J$7:$J42,H$3,'別紙（介護施設等整備事業交付金）'!$C$7:$C42,$B13)</f>
        <v>0</v>
      </c>
      <c r="I13" s="47">
        <f>COUNTIFS('別紙（介護施設等整備事業交付金）'!$B$7:$B42,"交付金",'別紙（介護施設等整備事業交付金）'!$J$7:$J42,I$3,'別紙（介護施設等整備事業交付金）'!$C$7:$C42,$B13)</f>
        <v>0</v>
      </c>
      <c r="J13" s="55">
        <f>SUMIFS('別紙（介護施設等整備事業交付金）'!$P$7:$P42,'別紙（介護施設等整備事業交付金）'!$B$7:$B42,"交付金",'別紙（介護施設等整備事業交付金）'!$J$7:$J42,J$3,'別紙（介護施設等整備事業交付金）'!$C$7:$C42,$B13)</f>
        <v>0</v>
      </c>
      <c r="K13" s="47">
        <f>COUNTIFS('別紙（介護施設等整備事業交付金）'!$B$7:$B42,"交付金",'別紙（介護施設等整備事業交付金）'!$J$7:$J42,K$3,'別紙（介護施設等整備事業交付金）'!$C$7:$C42,$B13)</f>
        <v>0</v>
      </c>
      <c r="L13" s="55">
        <f>SUMIFS('別紙（介護施設等整備事業交付金）'!$P$7:$P42,'別紙（介護施設等整備事業交付金）'!$B$7:$B42,"交付金",'別紙（介護施設等整備事業交付金）'!$J$7:$J42,L$3,'別紙（介護施設等整備事業交付金）'!$C$7:$C42,$B13)</f>
        <v>0</v>
      </c>
      <c r="M13" s="47">
        <f>COUNTIFS('別紙（介護施設等整備事業交付金）'!$B$7:$B42,"交付金",'別紙（介護施設等整備事業交付金）'!$J$7:$J42,"⑦_①*",'別紙（介護施設等整備事業交付金）'!$C$7:$C42,$B13)</f>
        <v>0</v>
      </c>
      <c r="N13" s="55">
        <f>SUMIFS('別紙（介護施設等整備事業交付金）'!$P$7:$P42,'別紙（介護施設等整備事業交付金）'!$B$7:$B42,"交付金",'別紙（介護施設等整備事業交付金）'!$J$7:$J42,"⑦_①*",'別紙（介護施設等整備事業交付金）'!$C$7:$C42,$B13)</f>
        <v>0</v>
      </c>
      <c r="O13" s="47">
        <f>COUNTIFS('別紙（介護施設等整備事業交付金）'!$B$7:$B42,"交付金",'別紙（介護施設等整備事業交付金）'!$J$7:$J42,O$3,'別紙（介護施設等整備事業交付金）'!$C$7:$C42,$B13)</f>
        <v>0</v>
      </c>
      <c r="P13" s="55">
        <f>SUMIFS('別紙（介護施設等整備事業交付金）'!$P$7:$P42,'別紙（介護施設等整備事業交付金）'!$B$7:$B42,"交付金",'別紙（介護施設等整備事業交付金）'!$J$7:$J42,P$3,'別紙（介護施設等整備事業交付金）'!$C$7:$C42,$B13)</f>
        <v>0</v>
      </c>
      <c r="Q13" s="47">
        <f>COUNTIFS('別紙（介護施設等整備事業交付金）'!$B$7:$B42,"交付金",'別紙（介護施設等整備事業交付金）'!$J$7:$J42,"⑦_③*",'別紙（介護施設等整備事業交付金）'!$C$7:$C42,$B13)</f>
        <v>0</v>
      </c>
      <c r="R13" s="55">
        <f>SUMIFS('別紙（介護施設等整備事業交付金）'!$P$7:$P42,'別紙（介護施設等整備事業交付金）'!$B$7:$B42,"交付金",'別紙（介護施設等整備事業交付金）'!$J$7:$J42,"⑦_③*",'別紙（介護施設等整備事業交付金）'!$C$7:$C42,$B13)</f>
        <v>0</v>
      </c>
      <c r="S13" s="47">
        <f>COUNTIFS('別紙（介護施設等整備事業交付金）'!$B$7:$B42,"交付金",'別紙（介護施設等整備事業交付金）'!$J$7:$J42,S$3,'別紙（介護施設等整備事業交付金）'!$C$7:$C42,$B13)</f>
        <v>0</v>
      </c>
      <c r="T13" s="55">
        <f>SUMIFS('別紙（介護施設等整備事業交付金）'!$P$7:$P42,'別紙（介護施設等整備事業交付金）'!$B$7:$B42,"交付金",'別紙（介護施設等整備事業交付金）'!$J$7:$J42,T$3,'別紙（介護施設等整備事業交付金）'!$C$7:$C42,$B13)</f>
        <v>0</v>
      </c>
      <c r="U13" s="47">
        <f>COUNTIFS('別紙（介護施設等整備事業交付金）'!$B$7:$B42,"交付金",'別紙（介護施設等整備事業交付金）'!$J$7:$J42,U$3,'別紙（介護施設等整備事業交付金）'!$C$7:$C42,$B13)</f>
        <v>0</v>
      </c>
      <c r="V13" s="55">
        <f>SUMIFS('別紙（介護施設等整備事業交付金）'!$P$7:$P42,'別紙（介護施設等整備事業交付金）'!$B$7:$B42,"交付金",'別紙（介護施設等整備事業交付金）'!$J$7:$J42,V$3,'別紙（介護施設等整備事業交付金）'!$C$7:$C42,$B13)</f>
        <v>0</v>
      </c>
      <c r="W13" s="47">
        <f>COUNTIFS('別紙（介護施設等整備事業交付金）'!$B$7:$B42,"交付金",'別紙（介護施設等整備事業交付金）'!$J$7:$J42,W$3,'別紙（介護施設等整備事業交付金）'!$C$7:$C42,$B13)</f>
        <v>0</v>
      </c>
      <c r="X13" s="55">
        <f>SUMIFS('別紙（介護施設等整備事業交付金）'!$P$7:$P42,'別紙（介護施設等整備事業交付金）'!$B$7:$B42,"交付金",'別紙（介護施設等整備事業交付金）'!$J$7:$J42,X$3,'別紙（介護施設等整備事業交付金）'!$C$7:$C42,$B13)</f>
        <v>0</v>
      </c>
      <c r="Y13" s="47">
        <f>COUNTIFS('別紙（介護施設等整備事業交付金）'!$B$7:$B42,"交付金",'別紙（介護施設等整備事業交付金）'!$J$7:$J42,Y$3,'別紙（介護施設等整備事業交付金）'!$C$7:$C42,$B13)</f>
        <v>0</v>
      </c>
      <c r="Z13" s="55">
        <f>SUMIFS('別紙（介護施設等整備事業交付金）'!$P$7:$P42,'別紙（介護施設等整備事業交付金）'!$B$7:$B42,"交付金",'別紙（介護施設等整備事業交付金）'!$J$7:$J42,Z$3,'別紙（介護施設等整備事業交付金）'!$C$7:$C42,$B13)</f>
        <v>0</v>
      </c>
      <c r="AA13" s="47">
        <f>COUNTIFS('別紙（介護施設等整備事業交付金）'!$B$7:$B42,"交付金",'別紙（介護施設等整備事業交付金）'!$J$7:$J42,AA$3,'別紙（介護施設等整備事業交付金）'!$C$7:$C42,$B13)</f>
        <v>0</v>
      </c>
      <c r="AB13" s="55">
        <f>SUMIFS('別紙（介護施設等整備事業交付金）'!$P$7:$P42,'別紙（介護施設等整備事業交付金）'!$B$7:$B42,"交付金",'別紙（介護施設等整備事業交付金）'!$J$7:$J42,AB$3,'別紙（介護施設等整備事業交付金）'!$C$7:$C42,$B13)</f>
        <v>0</v>
      </c>
      <c r="AC13" s="47">
        <f>COUNTIFS('別紙（介護施設等整備事業交付金）'!$B$7:$B42,"交付金",'別紙（介護施設等整備事業交付金）'!$J$7:$J42,AC$3,'別紙（介護施設等整備事業交付金）'!$C$7:$C42,$B13)</f>
        <v>0</v>
      </c>
      <c r="AD13" s="55">
        <f>SUMIFS('別紙（介護施設等整備事業交付金）'!$P$7:$P42,'別紙（介護施設等整備事業交付金）'!$B$7:$B42,"交付金",'別紙（介護施設等整備事業交付金）'!$J$7:$J42,AD$3,'別紙（介護施設等整備事業交付金）'!$C$7:$C42,$B13)</f>
        <v>0</v>
      </c>
      <c r="AE13" s="47">
        <f>COUNTIFS('別紙（介護施設等整備事業交付金）'!$B$7:$B42,"交付金",'別紙（介護施設等整備事業交付金）'!$J$7:$J42,AE$3,'別紙（介護施設等整備事業交付金）'!$C$7:$C42,$B13)</f>
        <v>0</v>
      </c>
      <c r="AF13" s="55">
        <f>SUMIFS('別紙（介護施設等整備事業交付金）'!$P$7:$P42,'別紙（介護施設等整備事業交付金）'!$B$7:$B42,"交付金",'別紙（介護施設等整備事業交付金）'!$J$7:$J42,AF$3,'別紙（介護施設等整備事業交付金）'!$C$7:$C42,$B13)</f>
        <v>0</v>
      </c>
      <c r="AG13" s="47">
        <f>COUNTIFS('別紙（介護施設等整備事業交付金）'!$B$7:$B42,"交付金",'別紙（介護施設等整備事業交付金）'!$J$7:$J42,AG$3,'別紙（介護施設等整備事業交付金）'!$C$7:$C42,$B13)</f>
        <v>0</v>
      </c>
      <c r="AH13" s="55">
        <f>SUMIFS('別紙（介護施設等整備事業交付金）'!$P$7:$P42,'別紙（介護施設等整備事業交付金）'!$B$7:$B42,"交付金",'別紙（介護施設等整備事業交付金）'!$J$7:$J42,AH$3,'別紙（介護施設等整備事業交付金）'!$C$7:$C42,$B13)</f>
        <v>0</v>
      </c>
      <c r="AI13" s="47">
        <f>COUNTIFS('別紙（介護施設等整備事業交付金）'!$B$7:$B42,"交付金",'別紙（介護施設等整備事業交付金）'!$J$7:$J42,AI$3,'別紙（介護施設等整備事業交付金）'!$C$7:$C42,$B13)</f>
        <v>0</v>
      </c>
      <c r="AJ13" s="55">
        <f>SUMIFS('別紙（介護施設等整備事業交付金）'!$P$7:$P42,'別紙（介護施設等整備事業交付金）'!$B$7:$B42,"交付金",'別紙（介護施設等整備事業交付金）'!$J$7:$J42,AJ$3,'別紙（介護施設等整備事業交付金）'!$C$7:$C42,$B13)</f>
        <v>0</v>
      </c>
      <c r="AK13" s="47">
        <f>COUNTIFS('別紙（介護施設等整備事業交付金）'!$B$7:$B42,"交付金",'別紙（介護施設等整備事業交付金）'!$J$7:$J42,AK$3,'別紙（介護施設等整備事業交付金）'!$C$7:$C42,$B13)</f>
        <v>0</v>
      </c>
      <c r="AL13" s="55">
        <f>SUMIFS('別紙（介護施設等整備事業交付金）'!$P$7:$P42,'別紙（介護施設等整備事業交付金）'!$B$7:$B42,"交付金",'別紙（介護施設等整備事業交付金）'!$J$7:$J42,AL$3,'別紙（介護施設等整備事業交付金）'!$C$7:$C42,$B13)</f>
        <v>0</v>
      </c>
      <c r="AM13" s="47">
        <f>COUNTIFS('別紙（介護施設等整備事業交付金）'!$B$7:$B42,"交付金",'別紙（介護施設等整備事業交付金）'!$J$7:$J42,AM$3,'別紙（介護施設等整備事業交付金）'!$C$7:$C42,$B13)</f>
        <v>0</v>
      </c>
      <c r="AN13" s="55">
        <f>SUMIFS('別紙（介護施設等整備事業交付金）'!$P$7:$P42,'別紙（介護施設等整備事業交付金）'!$B$7:$B42,"交付金",'別紙（介護施設等整備事業交付金）'!$J$7:$J42,AN$3,'別紙（介護施設等整備事業交付金）'!$C$7:$C42,$B13)</f>
        <v>0</v>
      </c>
      <c r="AO13" s="47">
        <f>COUNTIFS('別紙（介護施設等整備事業交付金）'!$B$7:$B42,"交付金",'別紙（介護施設等整備事業交付金）'!$J$7:$J42,AO$3,'別紙（介護施設等整備事業交付金）'!$C$7:$C42,$B13)</f>
        <v>0</v>
      </c>
      <c r="AP13" s="55">
        <f>SUMIFS('別紙（介護施設等整備事業交付金）'!$P$7:$P42,'別紙（介護施設等整備事業交付金）'!$B$7:$B42,"交付金",'別紙（介護施設等整備事業交付金）'!$J$7:$J42,AP$3,'別紙（介護施設等整備事業交付金）'!$C$7:$C42,$B13)</f>
        <v>0</v>
      </c>
      <c r="AQ13" s="47">
        <f t="shared" si="0"/>
        <v>0</v>
      </c>
      <c r="AR13" s="55">
        <f t="shared" si="1"/>
        <v>0</v>
      </c>
    </row>
    <row r="14" spans="1:44" hidden="1" x14ac:dyDescent="0.4">
      <c r="A14" s="45">
        <v>10</v>
      </c>
      <c r="B14" s="45" t="s">
        <v>85</v>
      </c>
      <c r="C14" s="47">
        <f>COUNTIFS('別紙（介護施設等整備事業交付金）'!$B$7:$B43,"交付金",'別紙（介護施設等整備事業交付金）'!$J$7:$J43,C$3,'別紙（介護施設等整備事業交付金）'!$C$7:$C43,$B14)</f>
        <v>0</v>
      </c>
      <c r="D14" s="55">
        <f>SUMIFS('別紙（介護施設等整備事業交付金）'!$P$7:$P43,'別紙（介護施設等整備事業交付金）'!$B$7:$B43,"交付金",'別紙（介護施設等整備事業交付金）'!$J$7:$J43,D$3,'別紙（介護施設等整備事業交付金）'!$C$7:$C43,$B14)</f>
        <v>0</v>
      </c>
      <c r="E14" s="47">
        <f>COUNTIFS('別紙（介護施設等整備事業交付金）'!$B$7:$B43,"交付金",'別紙（介護施設等整備事業交付金）'!$J$7:$J43,E$3,'別紙（介護施設等整備事業交付金）'!$C$7:$C43,$B14)</f>
        <v>0</v>
      </c>
      <c r="F14" s="55">
        <f>SUMIFS('別紙（介護施設等整備事業交付金）'!$P$7:$P43,'別紙（介護施設等整備事業交付金）'!$B$7:$B43,"交付金",'別紙（介護施設等整備事業交付金）'!$J$7:$J43,F$3,'別紙（介護施設等整備事業交付金）'!$C$7:$C43,$B14)</f>
        <v>0</v>
      </c>
      <c r="G14" s="47">
        <f>COUNTIFS('別紙（介護施設等整備事業交付金）'!$B$7:$B43,"交付金",'別紙（介護施設等整備事業交付金）'!$J$7:$J43,G$3,'別紙（介護施設等整備事業交付金）'!$C$7:$C43,$B14)</f>
        <v>0</v>
      </c>
      <c r="H14" s="55">
        <f>SUMIFS('別紙（介護施設等整備事業交付金）'!$P$7:$P43,'別紙（介護施設等整備事業交付金）'!$B$7:$B43,"交付金",'別紙（介護施設等整備事業交付金）'!$J$7:$J43,H$3,'別紙（介護施設等整備事業交付金）'!$C$7:$C43,$B14)</f>
        <v>0</v>
      </c>
      <c r="I14" s="47">
        <f>COUNTIFS('別紙（介護施設等整備事業交付金）'!$B$7:$B43,"交付金",'別紙（介護施設等整備事業交付金）'!$J$7:$J43,I$3,'別紙（介護施設等整備事業交付金）'!$C$7:$C43,$B14)</f>
        <v>0</v>
      </c>
      <c r="J14" s="55">
        <f>SUMIFS('別紙（介護施設等整備事業交付金）'!$P$7:$P43,'別紙（介護施設等整備事業交付金）'!$B$7:$B43,"交付金",'別紙（介護施設等整備事業交付金）'!$J$7:$J43,J$3,'別紙（介護施設等整備事業交付金）'!$C$7:$C43,$B14)</f>
        <v>0</v>
      </c>
      <c r="K14" s="47">
        <f>COUNTIFS('別紙（介護施設等整備事業交付金）'!$B$7:$B43,"交付金",'別紙（介護施設等整備事業交付金）'!$J$7:$J43,K$3,'別紙（介護施設等整備事業交付金）'!$C$7:$C43,$B14)</f>
        <v>0</v>
      </c>
      <c r="L14" s="55">
        <f>SUMIFS('別紙（介護施設等整備事業交付金）'!$P$7:$P43,'別紙（介護施設等整備事業交付金）'!$B$7:$B43,"交付金",'別紙（介護施設等整備事業交付金）'!$J$7:$J43,L$3,'別紙（介護施設等整備事業交付金）'!$C$7:$C43,$B14)</f>
        <v>0</v>
      </c>
      <c r="M14" s="47">
        <f>COUNTIFS('別紙（介護施設等整備事業交付金）'!$B$7:$B43,"交付金",'別紙（介護施設等整備事業交付金）'!$J$7:$J43,"⑦_①*",'別紙（介護施設等整備事業交付金）'!$C$7:$C43,$B14)</f>
        <v>0</v>
      </c>
      <c r="N14" s="55">
        <f>SUMIFS('別紙（介護施設等整備事業交付金）'!$P$7:$P43,'別紙（介護施設等整備事業交付金）'!$B$7:$B43,"交付金",'別紙（介護施設等整備事業交付金）'!$J$7:$J43,"⑦_①*",'別紙（介護施設等整備事業交付金）'!$C$7:$C43,$B14)</f>
        <v>0</v>
      </c>
      <c r="O14" s="47">
        <f>COUNTIFS('別紙（介護施設等整備事業交付金）'!$B$7:$B43,"交付金",'別紙（介護施設等整備事業交付金）'!$J$7:$J43,O$3,'別紙（介護施設等整備事業交付金）'!$C$7:$C43,$B14)</f>
        <v>0</v>
      </c>
      <c r="P14" s="55">
        <f>SUMIFS('別紙（介護施設等整備事業交付金）'!$P$7:$P43,'別紙（介護施設等整備事業交付金）'!$B$7:$B43,"交付金",'別紙（介護施設等整備事業交付金）'!$J$7:$J43,P$3,'別紙（介護施設等整備事業交付金）'!$C$7:$C43,$B14)</f>
        <v>0</v>
      </c>
      <c r="Q14" s="47">
        <f>COUNTIFS('別紙（介護施設等整備事業交付金）'!$B$7:$B43,"交付金",'別紙（介護施設等整備事業交付金）'!$J$7:$J43,"⑦_③*",'別紙（介護施設等整備事業交付金）'!$C$7:$C43,$B14)</f>
        <v>0</v>
      </c>
      <c r="R14" s="55">
        <f>SUMIFS('別紙（介護施設等整備事業交付金）'!$P$7:$P43,'別紙（介護施設等整備事業交付金）'!$B$7:$B43,"交付金",'別紙（介護施設等整備事業交付金）'!$J$7:$J43,"⑦_③*",'別紙（介護施設等整備事業交付金）'!$C$7:$C43,$B14)</f>
        <v>0</v>
      </c>
      <c r="S14" s="47">
        <f>COUNTIFS('別紙（介護施設等整備事業交付金）'!$B$7:$B43,"交付金",'別紙（介護施設等整備事業交付金）'!$J$7:$J43,S$3,'別紙（介護施設等整備事業交付金）'!$C$7:$C43,$B14)</f>
        <v>0</v>
      </c>
      <c r="T14" s="55">
        <f>SUMIFS('別紙（介護施設等整備事業交付金）'!$P$7:$P43,'別紙（介護施設等整備事業交付金）'!$B$7:$B43,"交付金",'別紙（介護施設等整備事業交付金）'!$J$7:$J43,T$3,'別紙（介護施設等整備事業交付金）'!$C$7:$C43,$B14)</f>
        <v>0</v>
      </c>
      <c r="U14" s="47">
        <f>COUNTIFS('別紙（介護施設等整備事業交付金）'!$B$7:$B43,"交付金",'別紙（介護施設等整備事業交付金）'!$J$7:$J43,U$3,'別紙（介護施設等整備事業交付金）'!$C$7:$C43,$B14)</f>
        <v>0</v>
      </c>
      <c r="V14" s="55">
        <f>SUMIFS('別紙（介護施設等整備事業交付金）'!$P$7:$P43,'別紙（介護施設等整備事業交付金）'!$B$7:$B43,"交付金",'別紙（介護施設等整備事業交付金）'!$J$7:$J43,V$3,'別紙（介護施設等整備事業交付金）'!$C$7:$C43,$B14)</f>
        <v>0</v>
      </c>
      <c r="W14" s="47">
        <f>COUNTIFS('別紙（介護施設等整備事業交付金）'!$B$7:$B43,"交付金",'別紙（介護施設等整備事業交付金）'!$J$7:$J43,W$3,'別紙（介護施設等整備事業交付金）'!$C$7:$C43,$B14)</f>
        <v>0</v>
      </c>
      <c r="X14" s="55">
        <f>SUMIFS('別紙（介護施設等整備事業交付金）'!$P$7:$P43,'別紙（介護施設等整備事業交付金）'!$B$7:$B43,"交付金",'別紙（介護施設等整備事業交付金）'!$J$7:$J43,X$3,'別紙（介護施設等整備事業交付金）'!$C$7:$C43,$B14)</f>
        <v>0</v>
      </c>
      <c r="Y14" s="47">
        <f>COUNTIFS('別紙（介護施設等整備事業交付金）'!$B$7:$B43,"交付金",'別紙（介護施設等整備事業交付金）'!$J$7:$J43,Y$3,'別紙（介護施設等整備事業交付金）'!$C$7:$C43,$B14)</f>
        <v>0</v>
      </c>
      <c r="Z14" s="55">
        <f>SUMIFS('別紙（介護施設等整備事業交付金）'!$P$7:$P43,'別紙（介護施設等整備事業交付金）'!$B$7:$B43,"交付金",'別紙（介護施設等整備事業交付金）'!$J$7:$J43,Z$3,'別紙（介護施設等整備事業交付金）'!$C$7:$C43,$B14)</f>
        <v>0</v>
      </c>
      <c r="AA14" s="47">
        <f>COUNTIFS('別紙（介護施設等整備事業交付金）'!$B$7:$B43,"交付金",'別紙（介護施設等整備事業交付金）'!$J$7:$J43,AA$3,'別紙（介護施設等整備事業交付金）'!$C$7:$C43,$B14)</f>
        <v>0</v>
      </c>
      <c r="AB14" s="55">
        <f>SUMIFS('別紙（介護施設等整備事業交付金）'!$P$7:$P43,'別紙（介護施設等整備事業交付金）'!$B$7:$B43,"交付金",'別紙（介護施設等整備事業交付金）'!$J$7:$J43,AB$3,'別紙（介護施設等整備事業交付金）'!$C$7:$C43,$B14)</f>
        <v>0</v>
      </c>
      <c r="AC14" s="47">
        <f>COUNTIFS('別紙（介護施設等整備事業交付金）'!$B$7:$B43,"交付金",'別紙（介護施設等整備事業交付金）'!$J$7:$J43,AC$3,'別紙（介護施設等整備事業交付金）'!$C$7:$C43,$B14)</f>
        <v>0</v>
      </c>
      <c r="AD14" s="55">
        <f>SUMIFS('別紙（介護施設等整備事業交付金）'!$P$7:$P43,'別紙（介護施設等整備事業交付金）'!$B$7:$B43,"交付金",'別紙（介護施設等整備事業交付金）'!$J$7:$J43,AD$3,'別紙（介護施設等整備事業交付金）'!$C$7:$C43,$B14)</f>
        <v>0</v>
      </c>
      <c r="AE14" s="47">
        <f>COUNTIFS('別紙（介護施設等整備事業交付金）'!$B$7:$B43,"交付金",'別紙（介護施設等整備事業交付金）'!$J$7:$J43,AE$3,'別紙（介護施設等整備事業交付金）'!$C$7:$C43,$B14)</f>
        <v>0</v>
      </c>
      <c r="AF14" s="55">
        <f>SUMIFS('別紙（介護施設等整備事業交付金）'!$P$7:$P43,'別紙（介護施設等整備事業交付金）'!$B$7:$B43,"交付金",'別紙（介護施設等整備事業交付金）'!$J$7:$J43,AF$3,'別紙（介護施設等整備事業交付金）'!$C$7:$C43,$B14)</f>
        <v>0</v>
      </c>
      <c r="AG14" s="47">
        <f>COUNTIFS('別紙（介護施設等整備事業交付金）'!$B$7:$B43,"交付金",'別紙（介護施設等整備事業交付金）'!$J$7:$J43,AG$3,'別紙（介護施設等整備事業交付金）'!$C$7:$C43,$B14)</f>
        <v>0</v>
      </c>
      <c r="AH14" s="55">
        <f>SUMIFS('別紙（介護施設等整備事業交付金）'!$P$7:$P43,'別紙（介護施設等整備事業交付金）'!$B$7:$B43,"交付金",'別紙（介護施設等整備事業交付金）'!$J$7:$J43,AH$3,'別紙（介護施設等整備事業交付金）'!$C$7:$C43,$B14)</f>
        <v>0</v>
      </c>
      <c r="AI14" s="47">
        <f>COUNTIFS('別紙（介護施設等整備事業交付金）'!$B$7:$B43,"交付金",'別紙（介護施設等整備事業交付金）'!$J$7:$J43,AI$3,'別紙（介護施設等整備事業交付金）'!$C$7:$C43,$B14)</f>
        <v>0</v>
      </c>
      <c r="AJ14" s="55">
        <f>SUMIFS('別紙（介護施設等整備事業交付金）'!$P$7:$P43,'別紙（介護施設等整備事業交付金）'!$B$7:$B43,"交付金",'別紙（介護施設等整備事業交付金）'!$J$7:$J43,AJ$3,'別紙（介護施設等整備事業交付金）'!$C$7:$C43,$B14)</f>
        <v>0</v>
      </c>
      <c r="AK14" s="47">
        <f>COUNTIFS('別紙（介護施設等整備事業交付金）'!$B$7:$B43,"交付金",'別紙（介護施設等整備事業交付金）'!$J$7:$J43,AK$3,'別紙（介護施設等整備事業交付金）'!$C$7:$C43,$B14)</f>
        <v>0</v>
      </c>
      <c r="AL14" s="55">
        <f>SUMIFS('別紙（介護施設等整備事業交付金）'!$P$7:$P43,'別紙（介護施設等整備事業交付金）'!$B$7:$B43,"交付金",'別紙（介護施設等整備事業交付金）'!$J$7:$J43,AL$3,'別紙（介護施設等整備事業交付金）'!$C$7:$C43,$B14)</f>
        <v>0</v>
      </c>
      <c r="AM14" s="47">
        <f>COUNTIFS('別紙（介護施設等整備事業交付金）'!$B$7:$B43,"交付金",'別紙（介護施設等整備事業交付金）'!$J$7:$J43,AM$3,'別紙（介護施設等整備事業交付金）'!$C$7:$C43,$B14)</f>
        <v>0</v>
      </c>
      <c r="AN14" s="55">
        <f>SUMIFS('別紙（介護施設等整備事業交付金）'!$P$7:$P43,'別紙（介護施設等整備事業交付金）'!$B$7:$B43,"交付金",'別紙（介護施設等整備事業交付金）'!$J$7:$J43,AN$3,'別紙（介護施設等整備事業交付金）'!$C$7:$C43,$B14)</f>
        <v>0</v>
      </c>
      <c r="AO14" s="47">
        <f>COUNTIFS('別紙（介護施設等整備事業交付金）'!$B$7:$B43,"交付金",'別紙（介護施設等整備事業交付金）'!$J$7:$J43,AO$3,'別紙（介護施設等整備事業交付金）'!$C$7:$C43,$B14)</f>
        <v>0</v>
      </c>
      <c r="AP14" s="55">
        <f>SUMIFS('別紙（介護施設等整備事業交付金）'!$P$7:$P43,'別紙（介護施設等整備事業交付金）'!$B$7:$B43,"交付金",'別紙（介護施設等整備事業交付金）'!$J$7:$J43,AP$3,'別紙（介護施設等整備事業交付金）'!$C$7:$C43,$B14)</f>
        <v>0</v>
      </c>
      <c r="AQ14" s="47">
        <f t="shared" si="0"/>
        <v>0</v>
      </c>
      <c r="AR14" s="55">
        <f t="shared" si="1"/>
        <v>0</v>
      </c>
    </row>
    <row r="15" spans="1:44" hidden="1" x14ac:dyDescent="0.4">
      <c r="A15" s="45">
        <v>11</v>
      </c>
      <c r="B15" s="45" t="s">
        <v>86</v>
      </c>
      <c r="C15" s="47">
        <f>COUNTIFS('別紙（介護施設等整備事業交付金）'!$B$7:$B44,"交付金",'別紙（介護施設等整備事業交付金）'!$J$7:$J44,C$3,'別紙（介護施設等整備事業交付金）'!$C$7:$C44,$B15)</f>
        <v>0</v>
      </c>
      <c r="D15" s="55">
        <f>SUMIFS('別紙（介護施設等整備事業交付金）'!$P$7:$P44,'別紙（介護施設等整備事業交付金）'!$B$7:$B44,"交付金",'別紙（介護施設等整備事業交付金）'!$J$7:$J44,D$3,'別紙（介護施設等整備事業交付金）'!$C$7:$C44,$B15)</f>
        <v>0</v>
      </c>
      <c r="E15" s="47">
        <f>COUNTIFS('別紙（介護施設等整備事業交付金）'!$B$7:$B44,"交付金",'別紙（介護施設等整備事業交付金）'!$J$7:$J44,E$3,'別紙（介護施設等整備事業交付金）'!$C$7:$C44,$B15)</f>
        <v>0</v>
      </c>
      <c r="F15" s="55">
        <f>SUMIFS('別紙（介護施設等整備事業交付金）'!$P$7:$P44,'別紙（介護施設等整備事業交付金）'!$B$7:$B44,"交付金",'別紙（介護施設等整備事業交付金）'!$J$7:$J44,F$3,'別紙（介護施設等整備事業交付金）'!$C$7:$C44,$B15)</f>
        <v>0</v>
      </c>
      <c r="G15" s="47">
        <f>COUNTIFS('別紙（介護施設等整備事業交付金）'!$B$7:$B44,"交付金",'別紙（介護施設等整備事業交付金）'!$J$7:$J44,G$3,'別紙（介護施設等整備事業交付金）'!$C$7:$C44,$B15)</f>
        <v>0</v>
      </c>
      <c r="H15" s="55">
        <f>SUMIFS('別紙（介護施設等整備事業交付金）'!$P$7:$P44,'別紙（介護施設等整備事業交付金）'!$B$7:$B44,"交付金",'別紙（介護施設等整備事業交付金）'!$J$7:$J44,H$3,'別紙（介護施設等整備事業交付金）'!$C$7:$C44,$B15)</f>
        <v>0</v>
      </c>
      <c r="I15" s="47">
        <f>COUNTIFS('別紙（介護施設等整備事業交付金）'!$B$7:$B44,"交付金",'別紙（介護施設等整備事業交付金）'!$J$7:$J44,I$3,'別紙（介護施設等整備事業交付金）'!$C$7:$C44,$B15)</f>
        <v>0</v>
      </c>
      <c r="J15" s="55">
        <f>SUMIFS('別紙（介護施設等整備事業交付金）'!$P$7:$P44,'別紙（介護施設等整備事業交付金）'!$B$7:$B44,"交付金",'別紙（介護施設等整備事業交付金）'!$J$7:$J44,J$3,'別紙（介護施設等整備事業交付金）'!$C$7:$C44,$B15)</f>
        <v>0</v>
      </c>
      <c r="K15" s="47">
        <f>COUNTIFS('別紙（介護施設等整備事業交付金）'!$B$7:$B44,"交付金",'別紙（介護施設等整備事業交付金）'!$J$7:$J44,K$3,'別紙（介護施設等整備事業交付金）'!$C$7:$C44,$B15)</f>
        <v>0</v>
      </c>
      <c r="L15" s="55">
        <f>SUMIFS('別紙（介護施設等整備事業交付金）'!$P$7:$P44,'別紙（介護施設等整備事業交付金）'!$B$7:$B44,"交付金",'別紙（介護施設等整備事業交付金）'!$J$7:$J44,L$3,'別紙（介護施設等整備事業交付金）'!$C$7:$C44,$B15)</f>
        <v>0</v>
      </c>
      <c r="M15" s="47">
        <f>COUNTIFS('別紙（介護施設等整備事業交付金）'!$B$7:$B44,"交付金",'別紙（介護施設等整備事業交付金）'!$J$7:$J44,"⑦_①*",'別紙（介護施設等整備事業交付金）'!$C$7:$C44,$B15)</f>
        <v>0</v>
      </c>
      <c r="N15" s="55">
        <f>SUMIFS('別紙（介護施設等整備事業交付金）'!$P$7:$P44,'別紙（介護施設等整備事業交付金）'!$B$7:$B44,"交付金",'別紙（介護施設等整備事業交付金）'!$J$7:$J44,"⑦_①*",'別紙（介護施設等整備事業交付金）'!$C$7:$C44,$B15)</f>
        <v>0</v>
      </c>
      <c r="O15" s="47">
        <f>COUNTIFS('別紙（介護施設等整備事業交付金）'!$B$7:$B44,"交付金",'別紙（介護施設等整備事業交付金）'!$J$7:$J44,O$3,'別紙（介護施設等整備事業交付金）'!$C$7:$C44,$B15)</f>
        <v>0</v>
      </c>
      <c r="P15" s="55">
        <f>SUMIFS('別紙（介護施設等整備事業交付金）'!$P$7:$P44,'別紙（介護施設等整備事業交付金）'!$B$7:$B44,"交付金",'別紙（介護施設等整備事業交付金）'!$J$7:$J44,P$3,'別紙（介護施設等整備事業交付金）'!$C$7:$C44,$B15)</f>
        <v>0</v>
      </c>
      <c r="Q15" s="47">
        <f>COUNTIFS('別紙（介護施設等整備事業交付金）'!$B$7:$B44,"交付金",'別紙（介護施設等整備事業交付金）'!$J$7:$J44,"⑦_③*",'別紙（介護施設等整備事業交付金）'!$C$7:$C44,$B15)</f>
        <v>0</v>
      </c>
      <c r="R15" s="55">
        <f>SUMIFS('別紙（介護施設等整備事業交付金）'!$P$7:$P44,'別紙（介護施設等整備事業交付金）'!$B$7:$B44,"交付金",'別紙（介護施設等整備事業交付金）'!$J$7:$J44,"⑦_③*",'別紙（介護施設等整備事業交付金）'!$C$7:$C44,$B15)</f>
        <v>0</v>
      </c>
      <c r="S15" s="47">
        <f>COUNTIFS('別紙（介護施設等整備事業交付金）'!$B$7:$B44,"交付金",'別紙（介護施設等整備事業交付金）'!$J$7:$J44,S$3,'別紙（介護施設等整備事業交付金）'!$C$7:$C44,$B15)</f>
        <v>0</v>
      </c>
      <c r="T15" s="55">
        <f>SUMIFS('別紙（介護施設等整備事業交付金）'!$P$7:$P44,'別紙（介護施設等整備事業交付金）'!$B$7:$B44,"交付金",'別紙（介護施設等整備事業交付金）'!$J$7:$J44,T$3,'別紙（介護施設等整備事業交付金）'!$C$7:$C44,$B15)</f>
        <v>0</v>
      </c>
      <c r="U15" s="47">
        <f>COUNTIFS('別紙（介護施設等整備事業交付金）'!$B$7:$B44,"交付金",'別紙（介護施設等整備事業交付金）'!$J$7:$J44,U$3,'別紙（介護施設等整備事業交付金）'!$C$7:$C44,$B15)</f>
        <v>0</v>
      </c>
      <c r="V15" s="55">
        <f>SUMIFS('別紙（介護施設等整備事業交付金）'!$P$7:$P44,'別紙（介護施設等整備事業交付金）'!$B$7:$B44,"交付金",'別紙（介護施設等整備事業交付金）'!$J$7:$J44,V$3,'別紙（介護施設等整備事業交付金）'!$C$7:$C44,$B15)</f>
        <v>0</v>
      </c>
      <c r="W15" s="47">
        <f>COUNTIFS('別紙（介護施設等整備事業交付金）'!$B$7:$B44,"交付金",'別紙（介護施設等整備事業交付金）'!$J$7:$J44,W$3,'別紙（介護施設等整備事業交付金）'!$C$7:$C44,$B15)</f>
        <v>0</v>
      </c>
      <c r="X15" s="55">
        <f>SUMIFS('別紙（介護施設等整備事業交付金）'!$P$7:$P44,'別紙（介護施設等整備事業交付金）'!$B$7:$B44,"交付金",'別紙（介護施設等整備事業交付金）'!$J$7:$J44,X$3,'別紙（介護施設等整備事業交付金）'!$C$7:$C44,$B15)</f>
        <v>0</v>
      </c>
      <c r="Y15" s="47">
        <f>COUNTIFS('別紙（介護施設等整備事業交付金）'!$B$7:$B44,"交付金",'別紙（介護施設等整備事業交付金）'!$J$7:$J44,Y$3,'別紙（介護施設等整備事業交付金）'!$C$7:$C44,$B15)</f>
        <v>0</v>
      </c>
      <c r="Z15" s="55">
        <f>SUMIFS('別紙（介護施設等整備事業交付金）'!$P$7:$P44,'別紙（介護施設等整備事業交付金）'!$B$7:$B44,"交付金",'別紙（介護施設等整備事業交付金）'!$J$7:$J44,Z$3,'別紙（介護施設等整備事業交付金）'!$C$7:$C44,$B15)</f>
        <v>0</v>
      </c>
      <c r="AA15" s="47">
        <f>COUNTIFS('別紙（介護施設等整備事業交付金）'!$B$7:$B44,"交付金",'別紙（介護施設等整備事業交付金）'!$J$7:$J44,AA$3,'別紙（介護施設等整備事業交付金）'!$C$7:$C44,$B15)</f>
        <v>0</v>
      </c>
      <c r="AB15" s="55">
        <f>SUMIFS('別紙（介護施設等整備事業交付金）'!$P$7:$P44,'別紙（介護施設等整備事業交付金）'!$B$7:$B44,"交付金",'別紙（介護施設等整備事業交付金）'!$J$7:$J44,AB$3,'別紙（介護施設等整備事業交付金）'!$C$7:$C44,$B15)</f>
        <v>0</v>
      </c>
      <c r="AC15" s="47">
        <f>COUNTIFS('別紙（介護施設等整備事業交付金）'!$B$7:$B44,"交付金",'別紙（介護施設等整備事業交付金）'!$J$7:$J44,AC$3,'別紙（介護施設等整備事業交付金）'!$C$7:$C44,$B15)</f>
        <v>0</v>
      </c>
      <c r="AD15" s="55">
        <f>SUMIFS('別紙（介護施設等整備事業交付金）'!$P$7:$P44,'別紙（介護施設等整備事業交付金）'!$B$7:$B44,"交付金",'別紙（介護施設等整備事業交付金）'!$J$7:$J44,AD$3,'別紙（介護施設等整備事業交付金）'!$C$7:$C44,$B15)</f>
        <v>0</v>
      </c>
      <c r="AE15" s="47">
        <f>COUNTIFS('別紙（介護施設等整備事業交付金）'!$B$7:$B44,"交付金",'別紙（介護施設等整備事業交付金）'!$J$7:$J44,AE$3,'別紙（介護施設等整備事業交付金）'!$C$7:$C44,$B15)</f>
        <v>0</v>
      </c>
      <c r="AF15" s="55">
        <f>SUMIFS('別紙（介護施設等整備事業交付金）'!$P$7:$P44,'別紙（介護施設等整備事業交付金）'!$B$7:$B44,"交付金",'別紙（介護施設等整備事業交付金）'!$J$7:$J44,AF$3,'別紙（介護施設等整備事業交付金）'!$C$7:$C44,$B15)</f>
        <v>0</v>
      </c>
      <c r="AG15" s="47">
        <f>COUNTIFS('別紙（介護施設等整備事業交付金）'!$B$7:$B44,"交付金",'別紙（介護施設等整備事業交付金）'!$J$7:$J44,AG$3,'別紙（介護施設等整備事業交付金）'!$C$7:$C44,$B15)</f>
        <v>0</v>
      </c>
      <c r="AH15" s="55">
        <f>SUMIFS('別紙（介護施設等整備事業交付金）'!$P$7:$P44,'別紙（介護施設等整備事業交付金）'!$B$7:$B44,"交付金",'別紙（介護施設等整備事業交付金）'!$J$7:$J44,AH$3,'別紙（介護施設等整備事業交付金）'!$C$7:$C44,$B15)</f>
        <v>0</v>
      </c>
      <c r="AI15" s="47">
        <f>COUNTIFS('別紙（介護施設等整備事業交付金）'!$B$7:$B44,"交付金",'別紙（介護施設等整備事業交付金）'!$J$7:$J44,AI$3,'別紙（介護施設等整備事業交付金）'!$C$7:$C44,$B15)</f>
        <v>0</v>
      </c>
      <c r="AJ15" s="55">
        <f>SUMIFS('別紙（介護施設等整備事業交付金）'!$P$7:$P44,'別紙（介護施設等整備事業交付金）'!$B$7:$B44,"交付金",'別紙（介護施設等整備事業交付金）'!$J$7:$J44,AJ$3,'別紙（介護施設等整備事業交付金）'!$C$7:$C44,$B15)</f>
        <v>0</v>
      </c>
      <c r="AK15" s="47">
        <f>COUNTIFS('別紙（介護施設等整備事業交付金）'!$B$7:$B44,"交付金",'別紙（介護施設等整備事業交付金）'!$J$7:$J44,AK$3,'別紙（介護施設等整備事業交付金）'!$C$7:$C44,$B15)</f>
        <v>0</v>
      </c>
      <c r="AL15" s="55">
        <f>SUMIFS('別紙（介護施設等整備事業交付金）'!$P$7:$P44,'別紙（介護施設等整備事業交付金）'!$B$7:$B44,"交付金",'別紙（介護施設等整備事業交付金）'!$J$7:$J44,AL$3,'別紙（介護施設等整備事業交付金）'!$C$7:$C44,$B15)</f>
        <v>0</v>
      </c>
      <c r="AM15" s="47">
        <f>COUNTIFS('別紙（介護施設等整備事業交付金）'!$B$7:$B44,"交付金",'別紙（介護施設等整備事業交付金）'!$J$7:$J44,AM$3,'別紙（介護施設等整備事業交付金）'!$C$7:$C44,$B15)</f>
        <v>0</v>
      </c>
      <c r="AN15" s="55">
        <f>SUMIFS('別紙（介護施設等整備事業交付金）'!$P$7:$P44,'別紙（介護施設等整備事業交付金）'!$B$7:$B44,"交付金",'別紙（介護施設等整備事業交付金）'!$J$7:$J44,AN$3,'別紙（介護施設等整備事業交付金）'!$C$7:$C44,$B15)</f>
        <v>0</v>
      </c>
      <c r="AO15" s="47">
        <f>COUNTIFS('別紙（介護施設等整備事業交付金）'!$B$7:$B44,"交付金",'別紙（介護施設等整備事業交付金）'!$J$7:$J44,AO$3,'別紙（介護施設等整備事業交付金）'!$C$7:$C44,$B15)</f>
        <v>0</v>
      </c>
      <c r="AP15" s="55">
        <f>SUMIFS('別紙（介護施設等整備事業交付金）'!$P$7:$P44,'別紙（介護施設等整備事業交付金）'!$B$7:$B44,"交付金",'別紙（介護施設等整備事業交付金）'!$J$7:$J44,AP$3,'別紙（介護施設等整備事業交付金）'!$C$7:$C44,$B15)</f>
        <v>0</v>
      </c>
      <c r="AQ15" s="47">
        <f t="shared" si="0"/>
        <v>0</v>
      </c>
      <c r="AR15" s="55">
        <f t="shared" si="1"/>
        <v>0</v>
      </c>
    </row>
    <row r="16" spans="1:44" hidden="1" x14ac:dyDescent="0.4">
      <c r="A16" s="45">
        <v>12</v>
      </c>
      <c r="B16" s="45" t="s">
        <v>87</v>
      </c>
      <c r="C16" s="47">
        <f>COUNTIFS('別紙（介護施設等整備事業交付金）'!$B$7:$B45,"交付金",'別紙（介護施設等整備事業交付金）'!$J$7:$J45,C$3,'別紙（介護施設等整備事業交付金）'!$C$7:$C45,$B16)</f>
        <v>0</v>
      </c>
      <c r="D16" s="55">
        <f>SUMIFS('別紙（介護施設等整備事業交付金）'!$P$7:$P45,'別紙（介護施設等整備事業交付金）'!$B$7:$B45,"交付金",'別紙（介護施設等整備事業交付金）'!$J$7:$J45,D$3,'別紙（介護施設等整備事業交付金）'!$C$7:$C45,$B16)</f>
        <v>0</v>
      </c>
      <c r="E16" s="47">
        <f>COUNTIFS('別紙（介護施設等整備事業交付金）'!$B$7:$B45,"交付金",'別紙（介護施設等整備事業交付金）'!$J$7:$J45,E$3,'別紙（介護施設等整備事業交付金）'!$C$7:$C45,$B16)</f>
        <v>0</v>
      </c>
      <c r="F16" s="55">
        <f>SUMIFS('別紙（介護施設等整備事業交付金）'!$P$7:$P45,'別紙（介護施設等整備事業交付金）'!$B$7:$B45,"交付金",'別紙（介護施設等整備事業交付金）'!$J$7:$J45,F$3,'別紙（介護施設等整備事業交付金）'!$C$7:$C45,$B16)</f>
        <v>0</v>
      </c>
      <c r="G16" s="47">
        <f>COUNTIFS('別紙（介護施設等整備事業交付金）'!$B$7:$B45,"交付金",'別紙（介護施設等整備事業交付金）'!$J$7:$J45,G$3,'別紙（介護施設等整備事業交付金）'!$C$7:$C45,$B16)</f>
        <v>0</v>
      </c>
      <c r="H16" s="55">
        <f>SUMIFS('別紙（介護施設等整備事業交付金）'!$P$7:$P45,'別紙（介護施設等整備事業交付金）'!$B$7:$B45,"交付金",'別紙（介護施設等整備事業交付金）'!$J$7:$J45,H$3,'別紙（介護施設等整備事業交付金）'!$C$7:$C45,$B16)</f>
        <v>0</v>
      </c>
      <c r="I16" s="47">
        <f>COUNTIFS('別紙（介護施設等整備事業交付金）'!$B$7:$B45,"交付金",'別紙（介護施設等整備事業交付金）'!$J$7:$J45,I$3,'別紙（介護施設等整備事業交付金）'!$C$7:$C45,$B16)</f>
        <v>0</v>
      </c>
      <c r="J16" s="55">
        <f>SUMIFS('別紙（介護施設等整備事業交付金）'!$P$7:$P45,'別紙（介護施設等整備事業交付金）'!$B$7:$B45,"交付金",'別紙（介護施設等整備事業交付金）'!$J$7:$J45,J$3,'別紙（介護施設等整備事業交付金）'!$C$7:$C45,$B16)</f>
        <v>0</v>
      </c>
      <c r="K16" s="47">
        <f>COUNTIFS('別紙（介護施設等整備事業交付金）'!$B$7:$B45,"交付金",'別紙（介護施設等整備事業交付金）'!$J$7:$J45,K$3,'別紙（介護施設等整備事業交付金）'!$C$7:$C45,$B16)</f>
        <v>0</v>
      </c>
      <c r="L16" s="55">
        <f>SUMIFS('別紙（介護施設等整備事業交付金）'!$P$7:$P45,'別紙（介護施設等整備事業交付金）'!$B$7:$B45,"交付金",'別紙（介護施設等整備事業交付金）'!$J$7:$J45,L$3,'別紙（介護施設等整備事業交付金）'!$C$7:$C45,$B16)</f>
        <v>0</v>
      </c>
      <c r="M16" s="47">
        <f>COUNTIFS('別紙（介護施設等整備事業交付金）'!$B$7:$B45,"交付金",'別紙（介護施設等整備事業交付金）'!$J$7:$J45,"⑦_①*",'別紙（介護施設等整備事業交付金）'!$C$7:$C45,$B16)</f>
        <v>0</v>
      </c>
      <c r="N16" s="55">
        <f>SUMIFS('別紙（介護施設等整備事業交付金）'!$P$7:$P45,'別紙（介護施設等整備事業交付金）'!$B$7:$B45,"交付金",'別紙（介護施設等整備事業交付金）'!$J$7:$J45,"⑦_①*",'別紙（介護施設等整備事業交付金）'!$C$7:$C45,$B16)</f>
        <v>0</v>
      </c>
      <c r="O16" s="47">
        <f>COUNTIFS('別紙（介護施設等整備事業交付金）'!$B$7:$B45,"交付金",'別紙（介護施設等整備事業交付金）'!$J$7:$J45,O$3,'別紙（介護施設等整備事業交付金）'!$C$7:$C45,$B16)</f>
        <v>0</v>
      </c>
      <c r="P16" s="55">
        <f>SUMIFS('別紙（介護施設等整備事業交付金）'!$P$7:$P45,'別紙（介護施設等整備事業交付金）'!$B$7:$B45,"交付金",'別紙（介護施設等整備事業交付金）'!$J$7:$J45,P$3,'別紙（介護施設等整備事業交付金）'!$C$7:$C45,$B16)</f>
        <v>0</v>
      </c>
      <c r="Q16" s="47">
        <f>COUNTIFS('別紙（介護施設等整備事業交付金）'!$B$7:$B45,"交付金",'別紙（介護施設等整備事業交付金）'!$J$7:$J45,"⑦_③*",'別紙（介護施設等整備事業交付金）'!$C$7:$C45,$B16)</f>
        <v>0</v>
      </c>
      <c r="R16" s="55">
        <f>SUMIFS('別紙（介護施設等整備事業交付金）'!$P$7:$P45,'別紙（介護施設等整備事業交付金）'!$B$7:$B45,"交付金",'別紙（介護施設等整備事業交付金）'!$J$7:$J45,"⑦_③*",'別紙（介護施設等整備事業交付金）'!$C$7:$C45,$B16)</f>
        <v>0</v>
      </c>
      <c r="S16" s="47">
        <f>COUNTIFS('別紙（介護施設等整備事業交付金）'!$B$7:$B45,"交付金",'別紙（介護施設等整備事業交付金）'!$J$7:$J45,S$3,'別紙（介護施設等整備事業交付金）'!$C$7:$C45,$B16)</f>
        <v>0</v>
      </c>
      <c r="T16" s="55">
        <f>SUMIFS('別紙（介護施設等整備事業交付金）'!$P$7:$P45,'別紙（介護施設等整備事業交付金）'!$B$7:$B45,"交付金",'別紙（介護施設等整備事業交付金）'!$J$7:$J45,T$3,'別紙（介護施設等整備事業交付金）'!$C$7:$C45,$B16)</f>
        <v>0</v>
      </c>
      <c r="U16" s="47">
        <f>COUNTIFS('別紙（介護施設等整備事業交付金）'!$B$7:$B45,"交付金",'別紙（介護施設等整備事業交付金）'!$J$7:$J45,U$3,'別紙（介護施設等整備事業交付金）'!$C$7:$C45,$B16)</f>
        <v>0</v>
      </c>
      <c r="V16" s="55">
        <f>SUMIFS('別紙（介護施設等整備事業交付金）'!$P$7:$P45,'別紙（介護施設等整備事業交付金）'!$B$7:$B45,"交付金",'別紙（介護施設等整備事業交付金）'!$J$7:$J45,V$3,'別紙（介護施設等整備事業交付金）'!$C$7:$C45,$B16)</f>
        <v>0</v>
      </c>
      <c r="W16" s="47">
        <f>COUNTIFS('別紙（介護施設等整備事業交付金）'!$B$7:$B45,"交付金",'別紙（介護施設等整備事業交付金）'!$J$7:$J45,W$3,'別紙（介護施設等整備事業交付金）'!$C$7:$C45,$B16)</f>
        <v>0</v>
      </c>
      <c r="X16" s="55">
        <f>SUMIFS('別紙（介護施設等整備事業交付金）'!$P$7:$P45,'別紙（介護施設等整備事業交付金）'!$B$7:$B45,"交付金",'別紙（介護施設等整備事業交付金）'!$J$7:$J45,X$3,'別紙（介護施設等整備事業交付金）'!$C$7:$C45,$B16)</f>
        <v>0</v>
      </c>
      <c r="Y16" s="47">
        <f>COUNTIFS('別紙（介護施設等整備事業交付金）'!$B$7:$B45,"交付金",'別紙（介護施設等整備事業交付金）'!$J$7:$J45,Y$3,'別紙（介護施設等整備事業交付金）'!$C$7:$C45,$B16)</f>
        <v>0</v>
      </c>
      <c r="Z16" s="55">
        <f>SUMIFS('別紙（介護施設等整備事業交付金）'!$P$7:$P45,'別紙（介護施設等整備事業交付金）'!$B$7:$B45,"交付金",'別紙（介護施設等整備事業交付金）'!$J$7:$J45,Z$3,'別紙（介護施設等整備事業交付金）'!$C$7:$C45,$B16)</f>
        <v>0</v>
      </c>
      <c r="AA16" s="47">
        <f>COUNTIFS('別紙（介護施設等整備事業交付金）'!$B$7:$B45,"交付金",'別紙（介護施設等整備事業交付金）'!$J$7:$J45,AA$3,'別紙（介護施設等整備事業交付金）'!$C$7:$C45,$B16)</f>
        <v>0</v>
      </c>
      <c r="AB16" s="55">
        <f>SUMIFS('別紙（介護施設等整備事業交付金）'!$P$7:$P45,'別紙（介護施設等整備事業交付金）'!$B$7:$B45,"交付金",'別紙（介護施設等整備事業交付金）'!$J$7:$J45,AB$3,'別紙（介護施設等整備事業交付金）'!$C$7:$C45,$B16)</f>
        <v>0</v>
      </c>
      <c r="AC16" s="47">
        <f>COUNTIFS('別紙（介護施設等整備事業交付金）'!$B$7:$B45,"交付金",'別紙（介護施設等整備事業交付金）'!$J$7:$J45,AC$3,'別紙（介護施設等整備事業交付金）'!$C$7:$C45,$B16)</f>
        <v>0</v>
      </c>
      <c r="AD16" s="55">
        <f>SUMIFS('別紙（介護施設等整備事業交付金）'!$P$7:$P45,'別紙（介護施設等整備事業交付金）'!$B$7:$B45,"交付金",'別紙（介護施設等整備事業交付金）'!$J$7:$J45,AD$3,'別紙（介護施設等整備事業交付金）'!$C$7:$C45,$B16)</f>
        <v>0</v>
      </c>
      <c r="AE16" s="47">
        <f>COUNTIFS('別紙（介護施設等整備事業交付金）'!$B$7:$B45,"交付金",'別紙（介護施設等整備事業交付金）'!$J$7:$J45,AE$3,'別紙（介護施設等整備事業交付金）'!$C$7:$C45,$B16)</f>
        <v>0</v>
      </c>
      <c r="AF16" s="55">
        <f>SUMIFS('別紙（介護施設等整備事業交付金）'!$P$7:$P45,'別紙（介護施設等整備事業交付金）'!$B$7:$B45,"交付金",'別紙（介護施設等整備事業交付金）'!$J$7:$J45,AF$3,'別紙（介護施設等整備事業交付金）'!$C$7:$C45,$B16)</f>
        <v>0</v>
      </c>
      <c r="AG16" s="47">
        <f>COUNTIFS('別紙（介護施設等整備事業交付金）'!$B$7:$B45,"交付金",'別紙（介護施設等整備事業交付金）'!$J$7:$J45,AG$3,'別紙（介護施設等整備事業交付金）'!$C$7:$C45,$B16)</f>
        <v>0</v>
      </c>
      <c r="AH16" s="55">
        <f>SUMIFS('別紙（介護施設等整備事業交付金）'!$P$7:$P45,'別紙（介護施設等整備事業交付金）'!$B$7:$B45,"交付金",'別紙（介護施設等整備事業交付金）'!$J$7:$J45,AH$3,'別紙（介護施設等整備事業交付金）'!$C$7:$C45,$B16)</f>
        <v>0</v>
      </c>
      <c r="AI16" s="47">
        <f>COUNTIFS('別紙（介護施設等整備事業交付金）'!$B$7:$B45,"交付金",'別紙（介護施設等整備事業交付金）'!$J$7:$J45,AI$3,'別紙（介護施設等整備事業交付金）'!$C$7:$C45,$B16)</f>
        <v>0</v>
      </c>
      <c r="AJ16" s="55">
        <f>SUMIFS('別紙（介護施設等整備事業交付金）'!$P$7:$P45,'別紙（介護施設等整備事業交付金）'!$B$7:$B45,"交付金",'別紙（介護施設等整備事業交付金）'!$J$7:$J45,AJ$3,'別紙（介護施設等整備事業交付金）'!$C$7:$C45,$B16)</f>
        <v>0</v>
      </c>
      <c r="AK16" s="47">
        <f>COUNTIFS('別紙（介護施設等整備事業交付金）'!$B$7:$B45,"交付金",'別紙（介護施設等整備事業交付金）'!$J$7:$J45,AK$3,'別紙（介護施設等整備事業交付金）'!$C$7:$C45,$B16)</f>
        <v>0</v>
      </c>
      <c r="AL16" s="55">
        <f>SUMIFS('別紙（介護施設等整備事業交付金）'!$P$7:$P45,'別紙（介護施設等整備事業交付金）'!$B$7:$B45,"交付金",'別紙（介護施設等整備事業交付金）'!$J$7:$J45,AL$3,'別紙（介護施設等整備事業交付金）'!$C$7:$C45,$B16)</f>
        <v>0</v>
      </c>
      <c r="AM16" s="47">
        <f>COUNTIFS('別紙（介護施設等整備事業交付金）'!$B$7:$B45,"交付金",'別紙（介護施設等整備事業交付金）'!$J$7:$J45,AM$3,'別紙（介護施設等整備事業交付金）'!$C$7:$C45,$B16)</f>
        <v>0</v>
      </c>
      <c r="AN16" s="55">
        <f>SUMIFS('別紙（介護施設等整備事業交付金）'!$P$7:$P45,'別紙（介護施設等整備事業交付金）'!$B$7:$B45,"交付金",'別紙（介護施設等整備事業交付金）'!$J$7:$J45,AN$3,'別紙（介護施設等整備事業交付金）'!$C$7:$C45,$B16)</f>
        <v>0</v>
      </c>
      <c r="AO16" s="47">
        <f>COUNTIFS('別紙（介護施設等整備事業交付金）'!$B$7:$B45,"交付金",'別紙（介護施設等整備事業交付金）'!$J$7:$J45,AO$3,'別紙（介護施設等整備事業交付金）'!$C$7:$C45,$B16)</f>
        <v>0</v>
      </c>
      <c r="AP16" s="55">
        <f>SUMIFS('別紙（介護施設等整備事業交付金）'!$P$7:$P45,'別紙（介護施設等整備事業交付金）'!$B$7:$B45,"交付金",'別紙（介護施設等整備事業交付金）'!$J$7:$J45,AP$3,'別紙（介護施設等整備事業交付金）'!$C$7:$C45,$B16)</f>
        <v>0</v>
      </c>
      <c r="AQ16" s="47">
        <f t="shared" si="0"/>
        <v>0</v>
      </c>
      <c r="AR16" s="55">
        <f t="shared" si="1"/>
        <v>0</v>
      </c>
    </row>
    <row r="17" spans="1:44" hidden="1" x14ac:dyDescent="0.4">
      <c r="A17" s="45">
        <v>13</v>
      </c>
      <c r="B17" s="45" t="s">
        <v>88</v>
      </c>
      <c r="C17" s="47">
        <f>COUNTIFS('別紙（介護施設等整備事業交付金）'!$B$7:$B46,"交付金",'別紙（介護施設等整備事業交付金）'!$J$7:$J46,C$3,'別紙（介護施設等整備事業交付金）'!$C$7:$C46,$B17)</f>
        <v>0</v>
      </c>
      <c r="D17" s="55">
        <f>SUMIFS('別紙（介護施設等整備事業交付金）'!$P$7:$P46,'別紙（介護施設等整備事業交付金）'!$B$7:$B46,"交付金",'別紙（介護施設等整備事業交付金）'!$J$7:$J46,D$3,'別紙（介護施設等整備事業交付金）'!$C$7:$C46,$B17)</f>
        <v>0</v>
      </c>
      <c r="E17" s="47">
        <f>COUNTIFS('別紙（介護施設等整備事業交付金）'!$B$7:$B46,"交付金",'別紙（介護施設等整備事業交付金）'!$J$7:$J46,E$3,'別紙（介護施設等整備事業交付金）'!$C$7:$C46,$B17)</f>
        <v>0</v>
      </c>
      <c r="F17" s="55">
        <f>SUMIFS('別紙（介護施設等整備事業交付金）'!$P$7:$P46,'別紙（介護施設等整備事業交付金）'!$B$7:$B46,"交付金",'別紙（介護施設等整備事業交付金）'!$J$7:$J46,F$3,'別紙（介護施設等整備事業交付金）'!$C$7:$C46,$B17)</f>
        <v>0</v>
      </c>
      <c r="G17" s="47">
        <f>COUNTIFS('別紙（介護施設等整備事業交付金）'!$B$7:$B46,"交付金",'別紙（介護施設等整備事業交付金）'!$J$7:$J46,G$3,'別紙（介護施設等整備事業交付金）'!$C$7:$C46,$B17)</f>
        <v>0</v>
      </c>
      <c r="H17" s="55">
        <f>SUMIFS('別紙（介護施設等整備事業交付金）'!$P$7:$P46,'別紙（介護施設等整備事業交付金）'!$B$7:$B46,"交付金",'別紙（介護施設等整備事業交付金）'!$J$7:$J46,H$3,'別紙（介護施設等整備事業交付金）'!$C$7:$C46,$B17)</f>
        <v>0</v>
      </c>
      <c r="I17" s="47">
        <f>COUNTIFS('別紙（介護施設等整備事業交付金）'!$B$7:$B46,"交付金",'別紙（介護施設等整備事業交付金）'!$J$7:$J46,I$3,'別紙（介護施設等整備事業交付金）'!$C$7:$C46,$B17)</f>
        <v>0</v>
      </c>
      <c r="J17" s="55">
        <f>SUMIFS('別紙（介護施設等整備事業交付金）'!$P$7:$P46,'別紙（介護施設等整備事業交付金）'!$B$7:$B46,"交付金",'別紙（介護施設等整備事業交付金）'!$J$7:$J46,J$3,'別紙（介護施設等整備事業交付金）'!$C$7:$C46,$B17)</f>
        <v>0</v>
      </c>
      <c r="K17" s="47">
        <f>COUNTIFS('別紙（介護施設等整備事業交付金）'!$B$7:$B46,"交付金",'別紙（介護施設等整備事業交付金）'!$J$7:$J46,K$3,'別紙（介護施設等整備事業交付金）'!$C$7:$C46,$B17)</f>
        <v>0</v>
      </c>
      <c r="L17" s="55">
        <f>SUMIFS('別紙（介護施設等整備事業交付金）'!$P$7:$P46,'別紙（介護施設等整備事業交付金）'!$B$7:$B46,"交付金",'別紙（介護施設等整備事業交付金）'!$J$7:$J46,L$3,'別紙（介護施設等整備事業交付金）'!$C$7:$C46,$B17)</f>
        <v>0</v>
      </c>
      <c r="M17" s="47">
        <f>COUNTIFS('別紙（介護施設等整備事業交付金）'!$B$7:$B46,"交付金",'別紙（介護施設等整備事業交付金）'!$J$7:$J46,"⑦_①*",'別紙（介護施設等整備事業交付金）'!$C$7:$C46,$B17)</f>
        <v>0</v>
      </c>
      <c r="N17" s="55">
        <f>SUMIFS('別紙（介護施設等整備事業交付金）'!$P$7:$P46,'別紙（介護施設等整備事業交付金）'!$B$7:$B46,"交付金",'別紙（介護施設等整備事業交付金）'!$J$7:$J46,"⑦_①*",'別紙（介護施設等整備事業交付金）'!$C$7:$C46,$B17)</f>
        <v>0</v>
      </c>
      <c r="O17" s="47">
        <f>COUNTIFS('別紙（介護施設等整備事業交付金）'!$B$7:$B46,"交付金",'別紙（介護施設等整備事業交付金）'!$J$7:$J46,O$3,'別紙（介護施設等整備事業交付金）'!$C$7:$C46,$B17)</f>
        <v>0</v>
      </c>
      <c r="P17" s="55">
        <f>SUMIFS('別紙（介護施設等整備事業交付金）'!$P$7:$P46,'別紙（介護施設等整備事業交付金）'!$B$7:$B46,"交付金",'別紙（介護施設等整備事業交付金）'!$J$7:$J46,P$3,'別紙（介護施設等整備事業交付金）'!$C$7:$C46,$B17)</f>
        <v>0</v>
      </c>
      <c r="Q17" s="47">
        <f>COUNTIFS('別紙（介護施設等整備事業交付金）'!$B$7:$B46,"交付金",'別紙（介護施設等整備事業交付金）'!$J$7:$J46,"⑦_③*",'別紙（介護施設等整備事業交付金）'!$C$7:$C46,$B17)</f>
        <v>0</v>
      </c>
      <c r="R17" s="55">
        <f>SUMIFS('別紙（介護施設等整備事業交付金）'!$P$7:$P46,'別紙（介護施設等整備事業交付金）'!$B$7:$B46,"交付金",'別紙（介護施設等整備事業交付金）'!$J$7:$J46,"⑦_③*",'別紙（介護施設等整備事業交付金）'!$C$7:$C46,$B17)</f>
        <v>0</v>
      </c>
      <c r="S17" s="47">
        <f>COUNTIFS('別紙（介護施設等整備事業交付金）'!$B$7:$B46,"交付金",'別紙（介護施設等整備事業交付金）'!$J$7:$J46,S$3,'別紙（介護施設等整備事業交付金）'!$C$7:$C46,$B17)</f>
        <v>0</v>
      </c>
      <c r="T17" s="55">
        <f>SUMIFS('別紙（介護施設等整備事業交付金）'!$P$7:$P46,'別紙（介護施設等整備事業交付金）'!$B$7:$B46,"交付金",'別紙（介護施設等整備事業交付金）'!$J$7:$J46,T$3,'別紙（介護施設等整備事業交付金）'!$C$7:$C46,$B17)</f>
        <v>0</v>
      </c>
      <c r="U17" s="47">
        <f>COUNTIFS('別紙（介護施設等整備事業交付金）'!$B$7:$B46,"交付金",'別紙（介護施設等整備事業交付金）'!$J$7:$J46,U$3,'別紙（介護施設等整備事業交付金）'!$C$7:$C46,$B17)</f>
        <v>0</v>
      </c>
      <c r="V17" s="55">
        <f>SUMIFS('別紙（介護施設等整備事業交付金）'!$P$7:$P46,'別紙（介護施設等整備事業交付金）'!$B$7:$B46,"交付金",'別紙（介護施設等整備事業交付金）'!$J$7:$J46,V$3,'別紙（介護施設等整備事業交付金）'!$C$7:$C46,$B17)</f>
        <v>0</v>
      </c>
      <c r="W17" s="47">
        <f>COUNTIFS('別紙（介護施設等整備事業交付金）'!$B$7:$B46,"交付金",'別紙（介護施設等整備事業交付金）'!$J$7:$J46,W$3,'別紙（介護施設等整備事業交付金）'!$C$7:$C46,$B17)</f>
        <v>0</v>
      </c>
      <c r="X17" s="55">
        <f>SUMIFS('別紙（介護施設等整備事業交付金）'!$P$7:$P46,'別紙（介護施設等整備事業交付金）'!$B$7:$B46,"交付金",'別紙（介護施設等整備事業交付金）'!$J$7:$J46,X$3,'別紙（介護施設等整備事業交付金）'!$C$7:$C46,$B17)</f>
        <v>0</v>
      </c>
      <c r="Y17" s="47">
        <f>COUNTIFS('別紙（介護施設等整備事業交付金）'!$B$7:$B46,"交付金",'別紙（介護施設等整備事業交付金）'!$J$7:$J46,Y$3,'別紙（介護施設等整備事業交付金）'!$C$7:$C46,$B17)</f>
        <v>0</v>
      </c>
      <c r="Z17" s="55">
        <f>SUMIFS('別紙（介護施設等整備事業交付金）'!$P$7:$P46,'別紙（介護施設等整備事業交付金）'!$B$7:$B46,"交付金",'別紙（介護施設等整備事業交付金）'!$J$7:$J46,Z$3,'別紙（介護施設等整備事業交付金）'!$C$7:$C46,$B17)</f>
        <v>0</v>
      </c>
      <c r="AA17" s="47">
        <f>COUNTIFS('別紙（介護施設等整備事業交付金）'!$B$7:$B46,"交付金",'別紙（介護施設等整備事業交付金）'!$J$7:$J46,AA$3,'別紙（介護施設等整備事業交付金）'!$C$7:$C46,$B17)</f>
        <v>0</v>
      </c>
      <c r="AB17" s="55">
        <f>SUMIFS('別紙（介護施設等整備事業交付金）'!$P$7:$P46,'別紙（介護施設等整備事業交付金）'!$B$7:$B46,"交付金",'別紙（介護施設等整備事業交付金）'!$J$7:$J46,AB$3,'別紙（介護施設等整備事業交付金）'!$C$7:$C46,$B17)</f>
        <v>0</v>
      </c>
      <c r="AC17" s="47">
        <f>COUNTIFS('別紙（介護施設等整備事業交付金）'!$B$7:$B46,"交付金",'別紙（介護施設等整備事業交付金）'!$J$7:$J46,AC$3,'別紙（介護施設等整備事業交付金）'!$C$7:$C46,$B17)</f>
        <v>0</v>
      </c>
      <c r="AD17" s="55">
        <f>SUMIFS('別紙（介護施設等整備事業交付金）'!$P$7:$P46,'別紙（介護施設等整備事業交付金）'!$B$7:$B46,"交付金",'別紙（介護施設等整備事業交付金）'!$J$7:$J46,AD$3,'別紙（介護施設等整備事業交付金）'!$C$7:$C46,$B17)</f>
        <v>0</v>
      </c>
      <c r="AE17" s="47">
        <f>COUNTIFS('別紙（介護施設等整備事業交付金）'!$B$7:$B46,"交付金",'別紙（介護施設等整備事業交付金）'!$J$7:$J46,AE$3,'別紙（介護施設等整備事業交付金）'!$C$7:$C46,$B17)</f>
        <v>0</v>
      </c>
      <c r="AF17" s="55">
        <f>SUMIFS('別紙（介護施設等整備事業交付金）'!$P$7:$P46,'別紙（介護施設等整備事業交付金）'!$B$7:$B46,"交付金",'別紙（介護施設等整備事業交付金）'!$J$7:$J46,AF$3,'別紙（介護施設等整備事業交付金）'!$C$7:$C46,$B17)</f>
        <v>0</v>
      </c>
      <c r="AG17" s="47">
        <f>COUNTIFS('別紙（介護施設等整備事業交付金）'!$B$7:$B46,"交付金",'別紙（介護施設等整備事業交付金）'!$J$7:$J46,AG$3,'別紙（介護施設等整備事業交付金）'!$C$7:$C46,$B17)</f>
        <v>0</v>
      </c>
      <c r="AH17" s="55">
        <f>SUMIFS('別紙（介護施設等整備事業交付金）'!$P$7:$P46,'別紙（介護施設等整備事業交付金）'!$B$7:$B46,"交付金",'別紙（介護施設等整備事業交付金）'!$J$7:$J46,AH$3,'別紙（介護施設等整備事業交付金）'!$C$7:$C46,$B17)</f>
        <v>0</v>
      </c>
      <c r="AI17" s="47">
        <f>COUNTIFS('別紙（介護施設等整備事業交付金）'!$B$7:$B46,"交付金",'別紙（介護施設等整備事業交付金）'!$J$7:$J46,AI$3,'別紙（介護施設等整備事業交付金）'!$C$7:$C46,$B17)</f>
        <v>0</v>
      </c>
      <c r="AJ17" s="55">
        <f>SUMIFS('別紙（介護施設等整備事業交付金）'!$P$7:$P46,'別紙（介護施設等整備事業交付金）'!$B$7:$B46,"交付金",'別紙（介護施設等整備事業交付金）'!$J$7:$J46,AJ$3,'別紙（介護施設等整備事業交付金）'!$C$7:$C46,$B17)</f>
        <v>0</v>
      </c>
      <c r="AK17" s="47">
        <f>COUNTIFS('別紙（介護施設等整備事業交付金）'!$B$7:$B46,"交付金",'別紙（介護施設等整備事業交付金）'!$J$7:$J46,AK$3,'別紙（介護施設等整備事業交付金）'!$C$7:$C46,$B17)</f>
        <v>0</v>
      </c>
      <c r="AL17" s="55">
        <f>SUMIFS('別紙（介護施設等整備事業交付金）'!$P$7:$P46,'別紙（介護施設等整備事業交付金）'!$B$7:$B46,"交付金",'別紙（介護施設等整備事業交付金）'!$J$7:$J46,AL$3,'別紙（介護施設等整備事業交付金）'!$C$7:$C46,$B17)</f>
        <v>0</v>
      </c>
      <c r="AM17" s="47">
        <f>COUNTIFS('別紙（介護施設等整備事業交付金）'!$B$7:$B46,"交付金",'別紙（介護施設等整備事業交付金）'!$J$7:$J46,AM$3,'別紙（介護施設等整備事業交付金）'!$C$7:$C46,$B17)</f>
        <v>0</v>
      </c>
      <c r="AN17" s="55">
        <f>SUMIFS('別紙（介護施設等整備事業交付金）'!$P$7:$P46,'別紙（介護施設等整備事業交付金）'!$B$7:$B46,"交付金",'別紙（介護施設等整備事業交付金）'!$J$7:$J46,AN$3,'別紙（介護施設等整備事業交付金）'!$C$7:$C46,$B17)</f>
        <v>0</v>
      </c>
      <c r="AO17" s="47">
        <f>COUNTIFS('別紙（介護施設等整備事業交付金）'!$B$7:$B46,"交付金",'別紙（介護施設等整備事業交付金）'!$J$7:$J46,AO$3,'別紙（介護施設等整備事業交付金）'!$C$7:$C46,$B17)</f>
        <v>0</v>
      </c>
      <c r="AP17" s="55">
        <f>SUMIFS('別紙（介護施設等整備事業交付金）'!$P$7:$P46,'別紙（介護施設等整備事業交付金）'!$B$7:$B46,"交付金",'別紙（介護施設等整備事業交付金）'!$J$7:$J46,AP$3,'別紙（介護施設等整備事業交付金）'!$C$7:$C46,$B17)</f>
        <v>0</v>
      </c>
      <c r="AQ17" s="47">
        <f t="shared" si="0"/>
        <v>0</v>
      </c>
      <c r="AR17" s="55">
        <f t="shared" si="1"/>
        <v>0</v>
      </c>
    </row>
    <row r="18" spans="1:44" hidden="1" x14ac:dyDescent="0.4">
      <c r="A18" s="45">
        <v>14</v>
      </c>
      <c r="B18" s="45" t="s">
        <v>89</v>
      </c>
      <c r="C18" s="47">
        <f>COUNTIFS('別紙（介護施設等整備事業交付金）'!$B$7:$B47,"交付金",'別紙（介護施設等整備事業交付金）'!$J$7:$J47,C$3,'別紙（介護施設等整備事業交付金）'!$C$7:$C47,$B18)</f>
        <v>0</v>
      </c>
      <c r="D18" s="55">
        <f>SUMIFS('別紙（介護施設等整備事業交付金）'!$P$7:$P47,'別紙（介護施設等整備事業交付金）'!$B$7:$B47,"交付金",'別紙（介護施設等整備事業交付金）'!$J$7:$J47,D$3,'別紙（介護施設等整備事業交付金）'!$C$7:$C47,$B18)</f>
        <v>0</v>
      </c>
      <c r="E18" s="47">
        <f>COUNTIFS('別紙（介護施設等整備事業交付金）'!$B$7:$B47,"交付金",'別紙（介護施設等整備事業交付金）'!$J$7:$J47,E$3,'別紙（介護施設等整備事業交付金）'!$C$7:$C47,$B18)</f>
        <v>0</v>
      </c>
      <c r="F18" s="55">
        <f>SUMIFS('別紙（介護施設等整備事業交付金）'!$P$7:$P47,'別紙（介護施設等整備事業交付金）'!$B$7:$B47,"交付金",'別紙（介護施設等整備事業交付金）'!$J$7:$J47,F$3,'別紙（介護施設等整備事業交付金）'!$C$7:$C47,$B18)</f>
        <v>0</v>
      </c>
      <c r="G18" s="47">
        <f>COUNTIFS('別紙（介護施設等整備事業交付金）'!$B$7:$B47,"交付金",'別紙（介護施設等整備事業交付金）'!$J$7:$J47,G$3,'別紙（介護施設等整備事業交付金）'!$C$7:$C47,$B18)</f>
        <v>0</v>
      </c>
      <c r="H18" s="55">
        <f>SUMIFS('別紙（介護施設等整備事業交付金）'!$P$7:$P47,'別紙（介護施設等整備事業交付金）'!$B$7:$B47,"交付金",'別紙（介護施設等整備事業交付金）'!$J$7:$J47,H$3,'別紙（介護施設等整備事業交付金）'!$C$7:$C47,$B18)</f>
        <v>0</v>
      </c>
      <c r="I18" s="47">
        <f>COUNTIFS('別紙（介護施設等整備事業交付金）'!$B$7:$B47,"交付金",'別紙（介護施設等整備事業交付金）'!$J$7:$J47,I$3,'別紙（介護施設等整備事業交付金）'!$C$7:$C47,$B18)</f>
        <v>0</v>
      </c>
      <c r="J18" s="55">
        <f>SUMIFS('別紙（介護施設等整備事業交付金）'!$P$7:$P47,'別紙（介護施設等整備事業交付金）'!$B$7:$B47,"交付金",'別紙（介護施設等整備事業交付金）'!$J$7:$J47,J$3,'別紙（介護施設等整備事業交付金）'!$C$7:$C47,$B18)</f>
        <v>0</v>
      </c>
      <c r="K18" s="47">
        <f>COUNTIFS('別紙（介護施設等整備事業交付金）'!$B$7:$B47,"交付金",'別紙（介護施設等整備事業交付金）'!$J$7:$J47,K$3,'別紙（介護施設等整備事業交付金）'!$C$7:$C47,$B18)</f>
        <v>0</v>
      </c>
      <c r="L18" s="55">
        <f>SUMIFS('別紙（介護施設等整備事業交付金）'!$P$7:$P47,'別紙（介護施設等整備事業交付金）'!$B$7:$B47,"交付金",'別紙（介護施設等整備事業交付金）'!$J$7:$J47,L$3,'別紙（介護施設等整備事業交付金）'!$C$7:$C47,$B18)</f>
        <v>0</v>
      </c>
      <c r="M18" s="47">
        <f>COUNTIFS('別紙（介護施設等整備事業交付金）'!$B$7:$B47,"交付金",'別紙（介護施設等整備事業交付金）'!$J$7:$J47,"⑦_①*",'別紙（介護施設等整備事業交付金）'!$C$7:$C47,$B18)</f>
        <v>0</v>
      </c>
      <c r="N18" s="55">
        <f>SUMIFS('別紙（介護施設等整備事業交付金）'!$P$7:$P47,'別紙（介護施設等整備事業交付金）'!$B$7:$B47,"交付金",'別紙（介護施設等整備事業交付金）'!$J$7:$J47,"⑦_①*",'別紙（介護施設等整備事業交付金）'!$C$7:$C47,$B18)</f>
        <v>0</v>
      </c>
      <c r="O18" s="47">
        <f>COUNTIFS('別紙（介護施設等整備事業交付金）'!$B$7:$B47,"交付金",'別紙（介護施設等整備事業交付金）'!$J$7:$J47,O$3,'別紙（介護施設等整備事業交付金）'!$C$7:$C47,$B18)</f>
        <v>0</v>
      </c>
      <c r="P18" s="55">
        <f>SUMIFS('別紙（介護施設等整備事業交付金）'!$P$7:$P47,'別紙（介護施設等整備事業交付金）'!$B$7:$B47,"交付金",'別紙（介護施設等整備事業交付金）'!$J$7:$J47,P$3,'別紙（介護施設等整備事業交付金）'!$C$7:$C47,$B18)</f>
        <v>0</v>
      </c>
      <c r="Q18" s="47">
        <f>COUNTIFS('別紙（介護施設等整備事業交付金）'!$B$7:$B47,"交付金",'別紙（介護施設等整備事業交付金）'!$J$7:$J47,"⑦_③*",'別紙（介護施設等整備事業交付金）'!$C$7:$C47,$B18)</f>
        <v>0</v>
      </c>
      <c r="R18" s="55">
        <f>SUMIFS('別紙（介護施設等整備事業交付金）'!$P$7:$P47,'別紙（介護施設等整備事業交付金）'!$B$7:$B47,"交付金",'別紙（介護施設等整備事業交付金）'!$J$7:$J47,"⑦_③*",'別紙（介護施設等整備事業交付金）'!$C$7:$C47,$B18)</f>
        <v>0</v>
      </c>
      <c r="S18" s="47">
        <f>COUNTIFS('別紙（介護施設等整備事業交付金）'!$B$7:$B47,"交付金",'別紙（介護施設等整備事業交付金）'!$J$7:$J47,S$3,'別紙（介護施設等整備事業交付金）'!$C$7:$C47,$B18)</f>
        <v>0</v>
      </c>
      <c r="T18" s="55">
        <f>SUMIFS('別紙（介護施設等整備事業交付金）'!$P$7:$P47,'別紙（介護施設等整備事業交付金）'!$B$7:$B47,"交付金",'別紙（介護施設等整備事業交付金）'!$J$7:$J47,T$3,'別紙（介護施設等整備事業交付金）'!$C$7:$C47,$B18)</f>
        <v>0</v>
      </c>
      <c r="U18" s="47">
        <f>COUNTIFS('別紙（介護施設等整備事業交付金）'!$B$7:$B47,"交付金",'別紙（介護施設等整備事業交付金）'!$J$7:$J47,U$3,'別紙（介護施設等整備事業交付金）'!$C$7:$C47,$B18)</f>
        <v>0</v>
      </c>
      <c r="V18" s="55">
        <f>SUMIFS('別紙（介護施設等整備事業交付金）'!$P$7:$P47,'別紙（介護施設等整備事業交付金）'!$B$7:$B47,"交付金",'別紙（介護施設等整備事業交付金）'!$J$7:$J47,V$3,'別紙（介護施設等整備事業交付金）'!$C$7:$C47,$B18)</f>
        <v>0</v>
      </c>
      <c r="W18" s="47">
        <f>COUNTIFS('別紙（介護施設等整備事業交付金）'!$B$7:$B47,"交付金",'別紙（介護施設等整備事業交付金）'!$J$7:$J47,W$3,'別紙（介護施設等整備事業交付金）'!$C$7:$C47,$B18)</f>
        <v>0</v>
      </c>
      <c r="X18" s="55">
        <f>SUMIFS('別紙（介護施設等整備事業交付金）'!$P$7:$P47,'別紙（介護施設等整備事業交付金）'!$B$7:$B47,"交付金",'別紙（介護施設等整備事業交付金）'!$J$7:$J47,X$3,'別紙（介護施設等整備事業交付金）'!$C$7:$C47,$B18)</f>
        <v>0</v>
      </c>
      <c r="Y18" s="47">
        <f>COUNTIFS('別紙（介護施設等整備事業交付金）'!$B$7:$B47,"交付金",'別紙（介護施設等整備事業交付金）'!$J$7:$J47,Y$3,'別紙（介護施設等整備事業交付金）'!$C$7:$C47,$B18)</f>
        <v>0</v>
      </c>
      <c r="Z18" s="55">
        <f>SUMIFS('別紙（介護施設等整備事業交付金）'!$P$7:$P47,'別紙（介護施設等整備事業交付金）'!$B$7:$B47,"交付金",'別紙（介護施設等整備事業交付金）'!$J$7:$J47,Z$3,'別紙（介護施設等整備事業交付金）'!$C$7:$C47,$B18)</f>
        <v>0</v>
      </c>
      <c r="AA18" s="47">
        <f>COUNTIFS('別紙（介護施設等整備事業交付金）'!$B$7:$B47,"交付金",'別紙（介護施設等整備事業交付金）'!$J$7:$J47,AA$3,'別紙（介護施設等整備事業交付金）'!$C$7:$C47,$B18)</f>
        <v>0</v>
      </c>
      <c r="AB18" s="55">
        <f>SUMIFS('別紙（介護施設等整備事業交付金）'!$P$7:$P47,'別紙（介護施設等整備事業交付金）'!$B$7:$B47,"交付金",'別紙（介護施設等整備事業交付金）'!$J$7:$J47,AB$3,'別紙（介護施設等整備事業交付金）'!$C$7:$C47,$B18)</f>
        <v>0</v>
      </c>
      <c r="AC18" s="47">
        <f>COUNTIFS('別紙（介護施設等整備事業交付金）'!$B$7:$B47,"交付金",'別紙（介護施設等整備事業交付金）'!$J$7:$J47,AC$3,'別紙（介護施設等整備事業交付金）'!$C$7:$C47,$B18)</f>
        <v>0</v>
      </c>
      <c r="AD18" s="55">
        <f>SUMIFS('別紙（介護施設等整備事業交付金）'!$P$7:$P47,'別紙（介護施設等整備事業交付金）'!$B$7:$B47,"交付金",'別紙（介護施設等整備事業交付金）'!$J$7:$J47,AD$3,'別紙（介護施設等整備事業交付金）'!$C$7:$C47,$B18)</f>
        <v>0</v>
      </c>
      <c r="AE18" s="47">
        <f>COUNTIFS('別紙（介護施設等整備事業交付金）'!$B$7:$B47,"交付金",'別紙（介護施設等整備事業交付金）'!$J$7:$J47,AE$3,'別紙（介護施設等整備事業交付金）'!$C$7:$C47,$B18)</f>
        <v>0</v>
      </c>
      <c r="AF18" s="55">
        <f>SUMIFS('別紙（介護施設等整備事業交付金）'!$P$7:$P47,'別紙（介護施設等整備事業交付金）'!$B$7:$B47,"交付金",'別紙（介護施設等整備事業交付金）'!$J$7:$J47,AF$3,'別紙（介護施設等整備事業交付金）'!$C$7:$C47,$B18)</f>
        <v>0</v>
      </c>
      <c r="AG18" s="47">
        <f>COUNTIFS('別紙（介護施設等整備事業交付金）'!$B$7:$B47,"交付金",'別紙（介護施設等整備事業交付金）'!$J$7:$J47,AG$3,'別紙（介護施設等整備事業交付金）'!$C$7:$C47,$B18)</f>
        <v>0</v>
      </c>
      <c r="AH18" s="55">
        <f>SUMIFS('別紙（介護施設等整備事業交付金）'!$P$7:$P47,'別紙（介護施設等整備事業交付金）'!$B$7:$B47,"交付金",'別紙（介護施設等整備事業交付金）'!$J$7:$J47,AH$3,'別紙（介護施設等整備事業交付金）'!$C$7:$C47,$B18)</f>
        <v>0</v>
      </c>
      <c r="AI18" s="47">
        <f>COUNTIFS('別紙（介護施設等整備事業交付金）'!$B$7:$B47,"交付金",'別紙（介護施設等整備事業交付金）'!$J$7:$J47,AI$3,'別紙（介護施設等整備事業交付金）'!$C$7:$C47,$B18)</f>
        <v>0</v>
      </c>
      <c r="AJ18" s="55">
        <f>SUMIFS('別紙（介護施設等整備事業交付金）'!$P$7:$P47,'別紙（介護施設等整備事業交付金）'!$B$7:$B47,"交付金",'別紙（介護施設等整備事業交付金）'!$J$7:$J47,AJ$3,'別紙（介護施設等整備事業交付金）'!$C$7:$C47,$B18)</f>
        <v>0</v>
      </c>
      <c r="AK18" s="47">
        <f>COUNTIFS('別紙（介護施設等整備事業交付金）'!$B$7:$B47,"交付金",'別紙（介護施設等整備事業交付金）'!$J$7:$J47,AK$3,'別紙（介護施設等整備事業交付金）'!$C$7:$C47,$B18)</f>
        <v>0</v>
      </c>
      <c r="AL18" s="55">
        <f>SUMIFS('別紙（介護施設等整備事業交付金）'!$P$7:$P47,'別紙（介護施設等整備事業交付金）'!$B$7:$B47,"交付金",'別紙（介護施設等整備事業交付金）'!$J$7:$J47,AL$3,'別紙（介護施設等整備事業交付金）'!$C$7:$C47,$B18)</f>
        <v>0</v>
      </c>
      <c r="AM18" s="47">
        <f>COUNTIFS('別紙（介護施設等整備事業交付金）'!$B$7:$B47,"交付金",'別紙（介護施設等整備事業交付金）'!$J$7:$J47,AM$3,'別紙（介護施設等整備事業交付金）'!$C$7:$C47,$B18)</f>
        <v>0</v>
      </c>
      <c r="AN18" s="55">
        <f>SUMIFS('別紙（介護施設等整備事業交付金）'!$P$7:$P47,'別紙（介護施設等整備事業交付金）'!$B$7:$B47,"交付金",'別紙（介護施設等整備事業交付金）'!$J$7:$J47,AN$3,'別紙（介護施設等整備事業交付金）'!$C$7:$C47,$B18)</f>
        <v>0</v>
      </c>
      <c r="AO18" s="47">
        <f>COUNTIFS('別紙（介護施設等整備事業交付金）'!$B$7:$B47,"交付金",'別紙（介護施設等整備事業交付金）'!$J$7:$J47,AO$3,'別紙（介護施設等整備事業交付金）'!$C$7:$C47,$B18)</f>
        <v>0</v>
      </c>
      <c r="AP18" s="55">
        <f>SUMIFS('別紙（介護施設等整備事業交付金）'!$P$7:$P47,'別紙（介護施設等整備事業交付金）'!$B$7:$B47,"交付金",'別紙（介護施設等整備事業交付金）'!$J$7:$J47,AP$3,'別紙（介護施設等整備事業交付金）'!$C$7:$C47,$B18)</f>
        <v>0</v>
      </c>
      <c r="AQ18" s="47">
        <f t="shared" si="0"/>
        <v>0</v>
      </c>
      <c r="AR18" s="55">
        <f t="shared" si="1"/>
        <v>0</v>
      </c>
    </row>
    <row r="19" spans="1:44" hidden="1" x14ac:dyDescent="0.4">
      <c r="A19" s="45">
        <v>15</v>
      </c>
      <c r="B19" s="45" t="s">
        <v>90</v>
      </c>
      <c r="C19" s="47">
        <f>COUNTIFS('別紙（介護施設等整備事業交付金）'!$B$7:$B48,"交付金",'別紙（介護施設等整備事業交付金）'!$J$7:$J48,C$3,'別紙（介護施設等整備事業交付金）'!$C$7:$C48,$B19)</f>
        <v>0</v>
      </c>
      <c r="D19" s="55">
        <f>SUMIFS('別紙（介護施設等整備事業交付金）'!$P$7:$P48,'別紙（介護施設等整備事業交付金）'!$B$7:$B48,"交付金",'別紙（介護施設等整備事業交付金）'!$J$7:$J48,D$3,'別紙（介護施設等整備事業交付金）'!$C$7:$C48,$B19)</f>
        <v>0</v>
      </c>
      <c r="E19" s="47">
        <f>COUNTIFS('別紙（介護施設等整備事業交付金）'!$B$7:$B48,"交付金",'別紙（介護施設等整備事業交付金）'!$J$7:$J48,E$3,'別紙（介護施設等整備事業交付金）'!$C$7:$C48,$B19)</f>
        <v>0</v>
      </c>
      <c r="F19" s="55">
        <f>SUMIFS('別紙（介護施設等整備事業交付金）'!$P$7:$P48,'別紙（介護施設等整備事業交付金）'!$B$7:$B48,"交付金",'別紙（介護施設等整備事業交付金）'!$J$7:$J48,F$3,'別紙（介護施設等整備事業交付金）'!$C$7:$C48,$B19)</f>
        <v>0</v>
      </c>
      <c r="G19" s="47">
        <f>COUNTIFS('別紙（介護施設等整備事業交付金）'!$B$7:$B48,"交付金",'別紙（介護施設等整備事業交付金）'!$J$7:$J48,G$3,'別紙（介護施設等整備事業交付金）'!$C$7:$C48,$B19)</f>
        <v>0</v>
      </c>
      <c r="H19" s="55">
        <f>SUMIFS('別紙（介護施設等整備事業交付金）'!$P$7:$P48,'別紙（介護施設等整備事業交付金）'!$B$7:$B48,"交付金",'別紙（介護施設等整備事業交付金）'!$J$7:$J48,H$3,'別紙（介護施設等整備事業交付金）'!$C$7:$C48,$B19)</f>
        <v>0</v>
      </c>
      <c r="I19" s="47">
        <f>COUNTIFS('別紙（介護施設等整備事業交付金）'!$B$7:$B48,"交付金",'別紙（介護施設等整備事業交付金）'!$J$7:$J48,I$3,'別紙（介護施設等整備事業交付金）'!$C$7:$C48,$B19)</f>
        <v>0</v>
      </c>
      <c r="J19" s="55">
        <f>SUMIFS('別紙（介護施設等整備事業交付金）'!$P$7:$P48,'別紙（介護施設等整備事業交付金）'!$B$7:$B48,"交付金",'別紙（介護施設等整備事業交付金）'!$J$7:$J48,J$3,'別紙（介護施設等整備事業交付金）'!$C$7:$C48,$B19)</f>
        <v>0</v>
      </c>
      <c r="K19" s="47">
        <f>COUNTIFS('別紙（介護施設等整備事業交付金）'!$B$7:$B48,"交付金",'別紙（介護施設等整備事業交付金）'!$J$7:$J48,K$3,'別紙（介護施設等整備事業交付金）'!$C$7:$C48,$B19)</f>
        <v>0</v>
      </c>
      <c r="L19" s="55">
        <f>SUMIFS('別紙（介護施設等整備事業交付金）'!$P$7:$P48,'別紙（介護施設等整備事業交付金）'!$B$7:$B48,"交付金",'別紙（介護施設等整備事業交付金）'!$J$7:$J48,L$3,'別紙（介護施設等整備事業交付金）'!$C$7:$C48,$B19)</f>
        <v>0</v>
      </c>
      <c r="M19" s="47">
        <f>COUNTIFS('別紙（介護施設等整備事業交付金）'!$B$7:$B48,"交付金",'別紙（介護施設等整備事業交付金）'!$J$7:$J48,"⑦_①*",'別紙（介護施設等整備事業交付金）'!$C$7:$C48,$B19)</f>
        <v>0</v>
      </c>
      <c r="N19" s="55">
        <f>SUMIFS('別紙（介護施設等整備事業交付金）'!$P$7:$P48,'別紙（介護施設等整備事業交付金）'!$B$7:$B48,"交付金",'別紙（介護施設等整備事業交付金）'!$J$7:$J48,"⑦_①*",'別紙（介護施設等整備事業交付金）'!$C$7:$C48,$B19)</f>
        <v>0</v>
      </c>
      <c r="O19" s="47">
        <f>COUNTIFS('別紙（介護施設等整備事業交付金）'!$B$7:$B48,"交付金",'別紙（介護施設等整備事業交付金）'!$J$7:$J48,O$3,'別紙（介護施設等整備事業交付金）'!$C$7:$C48,$B19)</f>
        <v>0</v>
      </c>
      <c r="P19" s="55">
        <f>SUMIFS('別紙（介護施設等整備事業交付金）'!$P$7:$P48,'別紙（介護施設等整備事業交付金）'!$B$7:$B48,"交付金",'別紙（介護施設等整備事業交付金）'!$J$7:$J48,P$3,'別紙（介護施設等整備事業交付金）'!$C$7:$C48,$B19)</f>
        <v>0</v>
      </c>
      <c r="Q19" s="47">
        <f>COUNTIFS('別紙（介護施設等整備事業交付金）'!$B$7:$B48,"交付金",'別紙（介護施設等整備事業交付金）'!$J$7:$J48,"⑦_③*",'別紙（介護施設等整備事業交付金）'!$C$7:$C48,$B19)</f>
        <v>0</v>
      </c>
      <c r="R19" s="55">
        <f>SUMIFS('別紙（介護施設等整備事業交付金）'!$P$7:$P48,'別紙（介護施設等整備事業交付金）'!$B$7:$B48,"交付金",'別紙（介護施設等整備事業交付金）'!$J$7:$J48,"⑦_③*",'別紙（介護施設等整備事業交付金）'!$C$7:$C48,$B19)</f>
        <v>0</v>
      </c>
      <c r="S19" s="47">
        <f>COUNTIFS('別紙（介護施設等整備事業交付金）'!$B$7:$B48,"交付金",'別紙（介護施設等整備事業交付金）'!$J$7:$J48,S$3,'別紙（介護施設等整備事業交付金）'!$C$7:$C48,$B19)</f>
        <v>0</v>
      </c>
      <c r="T19" s="55">
        <f>SUMIFS('別紙（介護施設等整備事業交付金）'!$P$7:$P48,'別紙（介護施設等整備事業交付金）'!$B$7:$B48,"交付金",'別紙（介護施設等整備事業交付金）'!$J$7:$J48,T$3,'別紙（介護施設等整備事業交付金）'!$C$7:$C48,$B19)</f>
        <v>0</v>
      </c>
      <c r="U19" s="47">
        <f>COUNTIFS('別紙（介護施設等整備事業交付金）'!$B$7:$B48,"交付金",'別紙（介護施設等整備事業交付金）'!$J$7:$J48,U$3,'別紙（介護施設等整備事業交付金）'!$C$7:$C48,$B19)</f>
        <v>0</v>
      </c>
      <c r="V19" s="55">
        <f>SUMIFS('別紙（介護施設等整備事業交付金）'!$P$7:$P48,'別紙（介護施設等整備事業交付金）'!$B$7:$B48,"交付金",'別紙（介護施設等整備事業交付金）'!$J$7:$J48,V$3,'別紙（介護施設等整備事業交付金）'!$C$7:$C48,$B19)</f>
        <v>0</v>
      </c>
      <c r="W19" s="47">
        <f>COUNTIFS('別紙（介護施設等整備事業交付金）'!$B$7:$B48,"交付金",'別紙（介護施設等整備事業交付金）'!$J$7:$J48,W$3,'別紙（介護施設等整備事業交付金）'!$C$7:$C48,$B19)</f>
        <v>0</v>
      </c>
      <c r="X19" s="55">
        <f>SUMIFS('別紙（介護施設等整備事業交付金）'!$P$7:$P48,'別紙（介護施設等整備事業交付金）'!$B$7:$B48,"交付金",'別紙（介護施設等整備事業交付金）'!$J$7:$J48,X$3,'別紙（介護施設等整備事業交付金）'!$C$7:$C48,$B19)</f>
        <v>0</v>
      </c>
      <c r="Y19" s="47">
        <f>COUNTIFS('別紙（介護施設等整備事業交付金）'!$B$7:$B48,"交付金",'別紙（介護施設等整備事業交付金）'!$J$7:$J48,Y$3,'別紙（介護施設等整備事業交付金）'!$C$7:$C48,$B19)</f>
        <v>0</v>
      </c>
      <c r="Z19" s="55">
        <f>SUMIFS('別紙（介護施設等整備事業交付金）'!$P$7:$P48,'別紙（介護施設等整備事業交付金）'!$B$7:$B48,"交付金",'別紙（介護施設等整備事業交付金）'!$J$7:$J48,Z$3,'別紙（介護施設等整備事業交付金）'!$C$7:$C48,$B19)</f>
        <v>0</v>
      </c>
      <c r="AA19" s="47">
        <f>COUNTIFS('別紙（介護施設等整備事業交付金）'!$B$7:$B48,"交付金",'別紙（介護施設等整備事業交付金）'!$J$7:$J48,AA$3,'別紙（介護施設等整備事業交付金）'!$C$7:$C48,$B19)</f>
        <v>0</v>
      </c>
      <c r="AB19" s="55">
        <f>SUMIFS('別紙（介護施設等整備事業交付金）'!$P$7:$P48,'別紙（介護施設等整備事業交付金）'!$B$7:$B48,"交付金",'別紙（介護施設等整備事業交付金）'!$J$7:$J48,AB$3,'別紙（介護施設等整備事業交付金）'!$C$7:$C48,$B19)</f>
        <v>0</v>
      </c>
      <c r="AC19" s="47">
        <f>COUNTIFS('別紙（介護施設等整備事業交付金）'!$B$7:$B48,"交付金",'別紙（介護施設等整備事業交付金）'!$J$7:$J48,AC$3,'別紙（介護施設等整備事業交付金）'!$C$7:$C48,$B19)</f>
        <v>0</v>
      </c>
      <c r="AD19" s="55">
        <f>SUMIFS('別紙（介護施設等整備事業交付金）'!$P$7:$P48,'別紙（介護施設等整備事業交付金）'!$B$7:$B48,"交付金",'別紙（介護施設等整備事業交付金）'!$J$7:$J48,AD$3,'別紙（介護施設等整備事業交付金）'!$C$7:$C48,$B19)</f>
        <v>0</v>
      </c>
      <c r="AE19" s="47">
        <f>COUNTIFS('別紙（介護施設等整備事業交付金）'!$B$7:$B48,"交付金",'別紙（介護施設等整備事業交付金）'!$J$7:$J48,AE$3,'別紙（介護施設等整備事業交付金）'!$C$7:$C48,$B19)</f>
        <v>0</v>
      </c>
      <c r="AF19" s="55">
        <f>SUMIFS('別紙（介護施設等整備事業交付金）'!$P$7:$P48,'別紙（介護施設等整備事業交付金）'!$B$7:$B48,"交付金",'別紙（介護施設等整備事業交付金）'!$J$7:$J48,AF$3,'別紙（介護施設等整備事業交付金）'!$C$7:$C48,$B19)</f>
        <v>0</v>
      </c>
      <c r="AG19" s="47">
        <f>COUNTIFS('別紙（介護施設等整備事業交付金）'!$B$7:$B48,"交付金",'別紙（介護施設等整備事業交付金）'!$J$7:$J48,AG$3,'別紙（介護施設等整備事業交付金）'!$C$7:$C48,$B19)</f>
        <v>0</v>
      </c>
      <c r="AH19" s="55">
        <f>SUMIFS('別紙（介護施設等整備事業交付金）'!$P$7:$P48,'別紙（介護施設等整備事業交付金）'!$B$7:$B48,"交付金",'別紙（介護施設等整備事業交付金）'!$J$7:$J48,AH$3,'別紙（介護施設等整備事業交付金）'!$C$7:$C48,$B19)</f>
        <v>0</v>
      </c>
      <c r="AI19" s="47">
        <f>COUNTIFS('別紙（介護施設等整備事業交付金）'!$B$7:$B48,"交付金",'別紙（介護施設等整備事業交付金）'!$J$7:$J48,AI$3,'別紙（介護施設等整備事業交付金）'!$C$7:$C48,$B19)</f>
        <v>0</v>
      </c>
      <c r="AJ19" s="55">
        <f>SUMIFS('別紙（介護施設等整備事業交付金）'!$P$7:$P48,'別紙（介護施設等整備事業交付金）'!$B$7:$B48,"交付金",'別紙（介護施設等整備事業交付金）'!$J$7:$J48,AJ$3,'別紙（介護施設等整備事業交付金）'!$C$7:$C48,$B19)</f>
        <v>0</v>
      </c>
      <c r="AK19" s="47">
        <f>COUNTIFS('別紙（介護施設等整備事業交付金）'!$B$7:$B48,"交付金",'別紙（介護施設等整備事業交付金）'!$J$7:$J48,AK$3,'別紙（介護施設等整備事業交付金）'!$C$7:$C48,$B19)</f>
        <v>0</v>
      </c>
      <c r="AL19" s="55">
        <f>SUMIFS('別紙（介護施設等整備事業交付金）'!$P$7:$P48,'別紙（介護施設等整備事業交付金）'!$B$7:$B48,"交付金",'別紙（介護施設等整備事業交付金）'!$J$7:$J48,AL$3,'別紙（介護施設等整備事業交付金）'!$C$7:$C48,$B19)</f>
        <v>0</v>
      </c>
      <c r="AM19" s="47">
        <f>COUNTIFS('別紙（介護施設等整備事業交付金）'!$B$7:$B48,"交付金",'別紙（介護施設等整備事業交付金）'!$J$7:$J48,AM$3,'別紙（介護施設等整備事業交付金）'!$C$7:$C48,$B19)</f>
        <v>0</v>
      </c>
      <c r="AN19" s="55">
        <f>SUMIFS('別紙（介護施設等整備事業交付金）'!$P$7:$P48,'別紙（介護施設等整備事業交付金）'!$B$7:$B48,"交付金",'別紙（介護施設等整備事業交付金）'!$J$7:$J48,AN$3,'別紙（介護施設等整備事業交付金）'!$C$7:$C48,$B19)</f>
        <v>0</v>
      </c>
      <c r="AO19" s="47">
        <f>COUNTIFS('別紙（介護施設等整備事業交付金）'!$B$7:$B48,"交付金",'別紙（介護施設等整備事業交付金）'!$J$7:$J48,AO$3,'別紙（介護施設等整備事業交付金）'!$C$7:$C48,$B19)</f>
        <v>0</v>
      </c>
      <c r="AP19" s="55">
        <f>SUMIFS('別紙（介護施設等整備事業交付金）'!$P$7:$P48,'別紙（介護施設等整備事業交付金）'!$B$7:$B48,"交付金",'別紙（介護施設等整備事業交付金）'!$J$7:$J48,AP$3,'別紙（介護施設等整備事業交付金）'!$C$7:$C48,$B19)</f>
        <v>0</v>
      </c>
      <c r="AQ19" s="47">
        <f t="shared" si="0"/>
        <v>0</v>
      </c>
      <c r="AR19" s="55">
        <f t="shared" si="1"/>
        <v>0</v>
      </c>
    </row>
    <row r="20" spans="1:44" hidden="1" x14ac:dyDescent="0.4">
      <c r="A20" s="45">
        <v>16</v>
      </c>
      <c r="B20" s="45" t="s">
        <v>91</v>
      </c>
      <c r="C20" s="47">
        <f>COUNTIFS('別紙（介護施設等整備事業交付金）'!$B$7:$B49,"交付金",'別紙（介護施設等整備事業交付金）'!$J$7:$J49,C$3,'別紙（介護施設等整備事業交付金）'!$C$7:$C49,$B20)</f>
        <v>0</v>
      </c>
      <c r="D20" s="55">
        <f>SUMIFS('別紙（介護施設等整備事業交付金）'!$P$7:$P49,'別紙（介護施設等整備事業交付金）'!$B$7:$B49,"交付金",'別紙（介護施設等整備事業交付金）'!$J$7:$J49,D$3,'別紙（介護施設等整備事業交付金）'!$C$7:$C49,$B20)</f>
        <v>0</v>
      </c>
      <c r="E20" s="47">
        <f>COUNTIFS('別紙（介護施設等整備事業交付金）'!$B$7:$B49,"交付金",'別紙（介護施設等整備事業交付金）'!$J$7:$J49,E$3,'別紙（介護施設等整備事業交付金）'!$C$7:$C49,$B20)</f>
        <v>0</v>
      </c>
      <c r="F20" s="55">
        <f>SUMIFS('別紙（介護施設等整備事業交付金）'!$P$7:$P49,'別紙（介護施設等整備事業交付金）'!$B$7:$B49,"交付金",'別紙（介護施設等整備事業交付金）'!$J$7:$J49,F$3,'別紙（介護施設等整備事業交付金）'!$C$7:$C49,$B20)</f>
        <v>0</v>
      </c>
      <c r="G20" s="47">
        <f>COUNTIFS('別紙（介護施設等整備事業交付金）'!$B$7:$B49,"交付金",'別紙（介護施設等整備事業交付金）'!$J$7:$J49,G$3,'別紙（介護施設等整備事業交付金）'!$C$7:$C49,$B20)</f>
        <v>0</v>
      </c>
      <c r="H20" s="55">
        <f>SUMIFS('別紙（介護施設等整備事業交付金）'!$P$7:$P49,'別紙（介護施設等整備事業交付金）'!$B$7:$B49,"交付金",'別紙（介護施設等整備事業交付金）'!$J$7:$J49,H$3,'別紙（介護施設等整備事業交付金）'!$C$7:$C49,$B20)</f>
        <v>0</v>
      </c>
      <c r="I20" s="47">
        <f>COUNTIFS('別紙（介護施設等整備事業交付金）'!$B$7:$B49,"交付金",'別紙（介護施設等整備事業交付金）'!$J$7:$J49,I$3,'別紙（介護施設等整備事業交付金）'!$C$7:$C49,$B20)</f>
        <v>0</v>
      </c>
      <c r="J20" s="55">
        <f>SUMIFS('別紙（介護施設等整備事業交付金）'!$P$7:$P49,'別紙（介護施設等整備事業交付金）'!$B$7:$B49,"交付金",'別紙（介護施設等整備事業交付金）'!$J$7:$J49,J$3,'別紙（介護施設等整備事業交付金）'!$C$7:$C49,$B20)</f>
        <v>0</v>
      </c>
      <c r="K20" s="47">
        <f>COUNTIFS('別紙（介護施設等整備事業交付金）'!$B$7:$B49,"交付金",'別紙（介護施設等整備事業交付金）'!$J$7:$J49,K$3,'別紙（介護施設等整備事業交付金）'!$C$7:$C49,$B20)</f>
        <v>0</v>
      </c>
      <c r="L20" s="55">
        <f>SUMIFS('別紙（介護施設等整備事業交付金）'!$P$7:$P49,'別紙（介護施設等整備事業交付金）'!$B$7:$B49,"交付金",'別紙（介護施設等整備事業交付金）'!$J$7:$J49,L$3,'別紙（介護施設等整備事業交付金）'!$C$7:$C49,$B20)</f>
        <v>0</v>
      </c>
      <c r="M20" s="47">
        <f>COUNTIFS('別紙（介護施設等整備事業交付金）'!$B$7:$B49,"交付金",'別紙（介護施設等整備事業交付金）'!$J$7:$J49,"⑦_①*",'別紙（介護施設等整備事業交付金）'!$C$7:$C49,$B20)</f>
        <v>0</v>
      </c>
      <c r="N20" s="55">
        <f>SUMIFS('別紙（介護施設等整備事業交付金）'!$P$7:$P49,'別紙（介護施設等整備事業交付金）'!$B$7:$B49,"交付金",'別紙（介護施設等整備事業交付金）'!$J$7:$J49,"⑦_①*",'別紙（介護施設等整備事業交付金）'!$C$7:$C49,$B20)</f>
        <v>0</v>
      </c>
      <c r="O20" s="47">
        <f>COUNTIFS('別紙（介護施設等整備事業交付金）'!$B$7:$B49,"交付金",'別紙（介護施設等整備事業交付金）'!$J$7:$J49,O$3,'別紙（介護施設等整備事業交付金）'!$C$7:$C49,$B20)</f>
        <v>0</v>
      </c>
      <c r="P20" s="55">
        <f>SUMIFS('別紙（介護施設等整備事業交付金）'!$P$7:$P49,'別紙（介護施設等整備事業交付金）'!$B$7:$B49,"交付金",'別紙（介護施設等整備事業交付金）'!$J$7:$J49,P$3,'別紙（介護施設等整備事業交付金）'!$C$7:$C49,$B20)</f>
        <v>0</v>
      </c>
      <c r="Q20" s="47">
        <f>COUNTIFS('別紙（介護施設等整備事業交付金）'!$B$7:$B49,"交付金",'別紙（介護施設等整備事業交付金）'!$J$7:$J49,"⑦_③*",'別紙（介護施設等整備事業交付金）'!$C$7:$C49,$B20)</f>
        <v>0</v>
      </c>
      <c r="R20" s="55">
        <f>SUMIFS('別紙（介護施設等整備事業交付金）'!$P$7:$P49,'別紙（介護施設等整備事業交付金）'!$B$7:$B49,"交付金",'別紙（介護施設等整備事業交付金）'!$J$7:$J49,"⑦_③*",'別紙（介護施設等整備事業交付金）'!$C$7:$C49,$B20)</f>
        <v>0</v>
      </c>
      <c r="S20" s="47">
        <f>COUNTIFS('別紙（介護施設等整備事業交付金）'!$B$7:$B49,"交付金",'別紙（介護施設等整備事業交付金）'!$J$7:$J49,S$3,'別紙（介護施設等整備事業交付金）'!$C$7:$C49,$B20)</f>
        <v>0</v>
      </c>
      <c r="T20" s="55">
        <f>SUMIFS('別紙（介護施設等整備事業交付金）'!$P$7:$P49,'別紙（介護施設等整備事業交付金）'!$B$7:$B49,"交付金",'別紙（介護施設等整備事業交付金）'!$J$7:$J49,T$3,'別紙（介護施設等整備事業交付金）'!$C$7:$C49,$B20)</f>
        <v>0</v>
      </c>
      <c r="U20" s="47">
        <f>COUNTIFS('別紙（介護施設等整備事業交付金）'!$B$7:$B49,"交付金",'別紙（介護施設等整備事業交付金）'!$J$7:$J49,U$3,'別紙（介護施設等整備事業交付金）'!$C$7:$C49,$B20)</f>
        <v>0</v>
      </c>
      <c r="V20" s="55">
        <f>SUMIFS('別紙（介護施設等整備事業交付金）'!$P$7:$P49,'別紙（介護施設等整備事業交付金）'!$B$7:$B49,"交付金",'別紙（介護施設等整備事業交付金）'!$J$7:$J49,V$3,'別紙（介護施設等整備事業交付金）'!$C$7:$C49,$B20)</f>
        <v>0</v>
      </c>
      <c r="W20" s="47">
        <f>COUNTIFS('別紙（介護施設等整備事業交付金）'!$B$7:$B49,"交付金",'別紙（介護施設等整備事業交付金）'!$J$7:$J49,W$3,'別紙（介護施設等整備事業交付金）'!$C$7:$C49,$B20)</f>
        <v>0</v>
      </c>
      <c r="X20" s="55">
        <f>SUMIFS('別紙（介護施設等整備事業交付金）'!$P$7:$P49,'別紙（介護施設等整備事業交付金）'!$B$7:$B49,"交付金",'別紙（介護施設等整備事業交付金）'!$J$7:$J49,X$3,'別紙（介護施設等整備事業交付金）'!$C$7:$C49,$B20)</f>
        <v>0</v>
      </c>
      <c r="Y20" s="47">
        <f>COUNTIFS('別紙（介護施設等整備事業交付金）'!$B$7:$B49,"交付金",'別紙（介護施設等整備事業交付金）'!$J$7:$J49,Y$3,'別紙（介護施設等整備事業交付金）'!$C$7:$C49,$B20)</f>
        <v>0</v>
      </c>
      <c r="Z20" s="55">
        <f>SUMIFS('別紙（介護施設等整備事業交付金）'!$P$7:$P49,'別紙（介護施設等整備事業交付金）'!$B$7:$B49,"交付金",'別紙（介護施設等整備事業交付金）'!$J$7:$J49,Z$3,'別紙（介護施設等整備事業交付金）'!$C$7:$C49,$B20)</f>
        <v>0</v>
      </c>
      <c r="AA20" s="47">
        <f>COUNTIFS('別紙（介護施設等整備事業交付金）'!$B$7:$B49,"交付金",'別紙（介護施設等整備事業交付金）'!$J$7:$J49,AA$3,'別紙（介護施設等整備事業交付金）'!$C$7:$C49,$B20)</f>
        <v>0</v>
      </c>
      <c r="AB20" s="55">
        <f>SUMIFS('別紙（介護施設等整備事業交付金）'!$P$7:$P49,'別紙（介護施設等整備事業交付金）'!$B$7:$B49,"交付金",'別紙（介護施設等整備事業交付金）'!$J$7:$J49,AB$3,'別紙（介護施設等整備事業交付金）'!$C$7:$C49,$B20)</f>
        <v>0</v>
      </c>
      <c r="AC20" s="47">
        <f>COUNTIFS('別紙（介護施設等整備事業交付金）'!$B$7:$B49,"交付金",'別紙（介護施設等整備事業交付金）'!$J$7:$J49,AC$3,'別紙（介護施設等整備事業交付金）'!$C$7:$C49,$B20)</f>
        <v>0</v>
      </c>
      <c r="AD20" s="55">
        <f>SUMIFS('別紙（介護施設等整備事業交付金）'!$P$7:$P49,'別紙（介護施設等整備事業交付金）'!$B$7:$B49,"交付金",'別紙（介護施設等整備事業交付金）'!$J$7:$J49,AD$3,'別紙（介護施設等整備事業交付金）'!$C$7:$C49,$B20)</f>
        <v>0</v>
      </c>
      <c r="AE20" s="47">
        <f>COUNTIFS('別紙（介護施設等整備事業交付金）'!$B$7:$B49,"交付金",'別紙（介護施設等整備事業交付金）'!$J$7:$J49,AE$3,'別紙（介護施設等整備事業交付金）'!$C$7:$C49,$B20)</f>
        <v>0</v>
      </c>
      <c r="AF20" s="55">
        <f>SUMIFS('別紙（介護施設等整備事業交付金）'!$P$7:$P49,'別紙（介護施設等整備事業交付金）'!$B$7:$B49,"交付金",'別紙（介護施設等整備事業交付金）'!$J$7:$J49,AF$3,'別紙（介護施設等整備事業交付金）'!$C$7:$C49,$B20)</f>
        <v>0</v>
      </c>
      <c r="AG20" s="47">
        <f>COUNTIFS('別紙（介護施設等整備事業交付金）'!$B$7:$B49,"交付金",'別紙（介護施設等整備事業交付金）'!$J$7:$J49,AG$3,'別紙（介護施設等整備事業交付金）'!$C$7:$C49,$B20)</f>
        <v>0</v>
      </c>
      <c r="AH20" s="55">
        <f>SUMIFS('別紙（介護施設等整備事業交付金）'!$P$7:$P49,'別紙（介護施設等整備事業交付金）'!$B$7:$B49,"交付金",'別紙（介護施設等整備事業交付金）'!$J$7:$J49,AH$3,'別紙（介護施設等整備事業交付金）'!$C$7:$C49,$B20)</f>
        <v>0</v>
      </c>
      <c r="AI20" s="47">
        <f>COUNTIFS('別紙（介護施設等整備事業交付金）'!$B$7:$B49,"交付金",'別紙（介護施設等整備事業交付金）'!$J$7:$J49,AI$3,'別紙（介護施設等整備事業交付金）'!$C$7:$C49,$B20)</f>
        <v>0</v>
      </c>
      <c r="AJ20" s="55">
        <f>SUMIFS('別紙（介護施設等整備事業交付金）'!$P$7:$P49,'別紙（介護施設等整備事業交付金）'!$B$7:$B49,"交付金",'別紙（介護施設等整備事業交付金）'!$J$7:$J49,AJ$3,'別紙（介護施設等整備事業交付金）'!$C$7:$C49,$B20)</f>
        <v>0</v>
      </c>
      <c r="AK20" s="47">
        <f>COUNTIFS('別紙（介護施設等整備事業交付金）'!$B$7:$B49,"交付金",'別紙（介護施設等整備事業交付金）'!$J$7:$J49,AK$3,'別紙（介護施設等整備事業交付金）'!$C$7:$C49,$B20)</f>
        <v>0</v>
      </c>
      <c r="AL20" s="55">
        <f>SUMIFS('別紙（介護施設等整備事業交付金）'!$P$7:$P49,'別紙（介護施設等整備事業交付金）'!$B$7:$B49,"交付金",'別紙（介護施設等整備事業交付金）'!$J$7:$J49,AL$3,'別紙（介護施設等整備事業交付金）'!$C$7:$C49,$B20)</f>
        <v>0</v>
      </c>
      <c r="AM20" s="47">
        <f>COUNTIFS('別紙（介護施設等整備事業交付金）'!$B$7:$B49,"交付金",'別紙（介護施設等整備事業交付金）'!$J$7:$J49,AM$3,'別紙（介護施設等整備事業交付金）'!$C$7:$C49,$B20)</f>
        <v>0</v>
      </c>
      <c r="AN20" s="55">
        <f>SUMIFS('別紙（介護施設等整備事業交付金）'!$P$7:$P49,'別紙（介護施設等整備事業交付金）'!$B$7:$B49,"交付金",'別紙（介護施設等整備事業交付金）'!$J$7:$J49,AN$3,'別紙（介護施設等整備事業交付金）'!$C$7:$C49,$B20)</f>
        <v>0</v>
      </c>
      <c r="AO20" s="47">
        <f>COUNTIFS('別紙（介護施設等整備事業交付金）'!$B$7:$B49,"交付金",'別紙（介護施設等整備事業交付金）'!$J$7:$J49,AO$3,'別紙（介護施設等整備事業交付金）'!$C$7:$C49,$B20)</f>
        <v>0</v>
      </c>
      <c r="AP20" s="55">
        <f>SUMIFS('別紙（介護施設等整備事業交付金）'!$P$7:$P49,'別紙（介護施設等整備事業交付金）'!$B$7:$B49,"交付金",'別紙（介護施設等整備事業交付金）'!$J$7:$J49,AP$3,'別紙（介護施設等整備事業交付金）'!$C$7:$C49,$B20)</f>
        <v>0</v>
      </c>
      <c r="AQ20" s="47">
        <f t="shared" si="0"/>
        <v>0</v>
      </c>
      <c r="AR20" s="55">
        <f t="shared" si="1"/>
        <v>0</v>
      </c>
    </row>
    <row r="21" spans="1:44" hidden="1" x14ac:dyDescent="0.4">
      <c r="A21" s="45">
        <v>17</v>
      </c>
      <c r="B21" s="45" t="s">
        <v>92</v>
      </c>
      <c r="C21" s="47">
        <f>COUNTIFS('別紙（介護施設等整備事業交付金）'!$B$7:$B50,"交付金",'別紙（介護施設等整備事業交付金）'!$J$7:$J50,C$3,'別紙（介護施設等整備事業交付金）'!$C$7:$C50,$B21)</f>
        <v>0</v>
      </c>
      <c r="D21" s="55">
        <f>SUMIFS('別紙（介護施設等整備事業交付金）'!$P$7:$P50,'別紙（介護施設等整備事業交付金）'!$B$7:$B50,"交付金",'別紙（介護施設等整備事業交付金）'!$J$7:$J50,D$3,'別紙（介護施設等整備事業交付金）'!$C$7:$C50,$B21)</f>
        <v>0</v>
      </c>
      <c r="E21" s="47">
        <f>COUNTIFS('別紙（介護施設等整備事業交付金）'!$B$7:$B50,"交付金",'別紙（介護施設等整備事業交付金）'!$J$7:$J50,E$3,'別紙（介護施設等整備事業交付金）'!$C$7:$C50,$B21)</f>
        <v>0</v>
      </c>
      <c r="F21" s="55">
        <f>SUMIFS('別紙（介護施設等整備事業交付金）'!$P$7:$P50,'別紙（介護施設等整備事業交付金）'!$B$7:$B50,"交付金",'別紙（介護施設等整備事業交付金）'!$J$7:$J50,F$3,'別紙（介護施設等整備事業交付金）'!$C$7:$C50,$B21)</f>
        <v>0</v>
      </c>
      <c r="G21" s="47">
        <f>COUNTIFS('別紙（介護施設等整備事業交付金）'!$B$7:$B50,"交付金",'別紙（介護施設等整備事業交付金）'!$J$7:$J50,G$3,'別紙（介護施設等整備事業交付金）'!$C$7:$C50,$B21)</f>
        <v>0</v>
      </c>
      <c r="H21" s="55">
        <f>SUMIFS('別紙（介護施設等整備事業交付金）'!$P$7:$P50,'別紙（介護施設等整備事業交付金）'!$B$7:$B50,"交付金",'別紙（介護施設等整備事業交付金）'!$J$7:$J50,H$3,'別紙（介護施設等整備事業交付金）'!$C$7:$C50,$B21)</f>
        <v>0</v>
      </c>
      <c r="I21" s="47">
        <f>COUNTIFS('別紙（介護施設等整備事業交付金）'!$B$7:$B50,"交付金",'別紙（介護施設等整備事業交付金）'!$J$7:$J50,I$3,'別紙（介護施設等整備事業交付金）'!$C$7:$C50,$B21)</f>
        <v>0</v>
      </c>
      <c r="J21" s="55">
        <f>SUMIFS('別紙（介護施設等整備事業交付金）'!$P$7:$P50,'別紙（介護施設等整備事業交付金）'!$B$7:$B50,"交付金",'別紙（介護施設等整備事業交付金）'!$J$7:$J50,J$3,'別紙（介護施設等整備事業交付金）'!$C$7:$C50,$B21)</f>
        <v>0</v>
      </c>
      <c r="K21" s="47">
        <f>COUNTIFS('別紙（介護施設等整備事業交付金）'!$B$7:$B50,"交付金",'別紙（介護施設等整備事業交付金）'!$J$7:$J50,K$3,'別紙（介護施設等整備事業交付金）'!$C$7:$C50,$B21)</f>
        <v>0</v>
      </c>
      <c r="L21" s="55">
        <f>SUMIFS('別紙（介護施設等整備事業交付金）'!$P$7:$P50,'別紙（介護施設等整備事業交付金）'!$B$7:$B50,"交付金",'別紙（介護施設等整備事業交付金）'!$J$7:$J50,L$3,'別紙（介護施設等整備事業交付金）'!$C$7:$C50,$B21)</f>
        <v>0</v>
      </c>
      <c r="M21" s="47">
        <f>COUNTIFS('別紙（介護施設等整備事業交付金）'!$B$7:$B50,"交付金",'別紙（介護施設等整備事業交付金）'!$J$7:$J50,"⑦_①*",'別紙（介護施設等整備事業交付金）'!$C$7:$C50,$B21)</f>
        <v>0</v>
      </c>
      <c r="N21" s="55">
        <f>SUMIFS('別紙（介護施設等整備事業交付金）'!$P$7:$P50,'別紙（介護施設等整備事業交付金）'!$B$7:$B50,"交付金",'別紙（介護施設等整備事業交付金）'!$J$7:$J50,"⑦_①*",'別紙（介護施設等整備事業交付金）'!$C$7:$C50,$B21)</f>
        <v>0</v>
      </c>
      <c r="O21" s="47">
        <f>COUNTIFS('別紙（介護施設等整備事業交付金）'!$B$7:$B50,"交付金",'別紙（介護施設等整備事業交付金）'!$J$7:$J50,O$3,'別紙（介護施設等整備事業交付金）'!$C$7:$C50,$B21)</f>
        <v>0</v>
      </c>
      <c r="P21" s="55">
        <f>SUMIFS('別紙（介護施設等整備事業交付金）'!$P$7:$P50,'別紙（介護施設等整備事業交付金）'!$B$7:$B50,"交付金",'別紙（介護施設等整備事業交付金）'!$J$7:$J50,P$3,'別紙（介護施設等整備事業交付金）'!$C$7:$C50,$B21)</f>
        <v>0</v>
      </c>
      <c r="Q21" s="47">
        <f>COUNTIFS('別紙（介護施設等整備事業交付金）'!$B$7:$B50,"交付金",'別紙（介護施設等整備事業交付金）'!$J$7:$J50,"⑦_③*",'別紙（介護施設等整備事業交付金）'!$C$7:$C50,$B21)</f>
        <v>0</v>
      </c>
      <c r="R21" s="55">
        <f>SUMIFS('別紙（介護施設等整備事業交付金）'!$P$7:$P50,'別紙（介護施設等整備事業交付金）'!$B$7:$B50,"交付金",'別紙（介護施設等整備事業交付金）'!$J$7:$J50,"⑦_③*",'別紙（介護施設等整備事業交付金）'!$C$7:$C50,$B21)</f>
        <v>0</v>
      </c>
      <c r="S21" s="47">
        <f>COUNTIFS('別紙（介護施設等整備事業交付金）'!$B$7:$B50,"交付金",'別紙（介護施設等整備事業交付金）'!$J$7:$J50,S$3,'別紙（介護施設等整備事業交付金）'!$C$7:$C50,$B21)</f>
        <v>0</v>
      </c>
      <c r="T21" s="55">
        <f>SUMIFS('別紙（介護施設等整備事業交付金）'!$P$7:$P50,'別紙（介護施設等整備事業交付金）'!$B$7:$B50,"交付金",'別紙（介護施設等整備事業交付金）'!$J$7:$J50,T$3,'別紙（介護施設等整備事業交付金）'!$C$7:$C50,$B21)</f>
        <v>0</v>
      </c>
      <c r="U21" s="47">
        <f>COUNTIFS('別紙（介護施設等整備事業交付金）'!$B$7:$B50,"交付金",'別紙（介護施設等整備事業交付金）'!$J$7:$J50,U$3,'別紙（介護施設等整備事業交付金）'!$C$7:$C50,$B21)</f>
        <v>0</v>
      </c>
      <c r="V21" s="55">
        <f>SUMIFS('別紙（介護施設等整備事業交付金）'!$P$7:$P50,'別紙（介護施設等整備事業交付金）'!$B$7:$B50,"交付金",'別紙（介護施設等整備事業交付金）'!$J$7:$J50,V$3,'別紙（介護施設等整備事業交付金）'!$C$7:$C50,$B21)</f>
        <v>0</v>
      </c>
      <c r="W21" s="47">
        <f>COUNTIFS('別紙（介護施設等整備事業交付金）'!$B$7:$B50,"交付金",'別紙（介護施設等整備事業交付金）'!$J$7:$J50,W$3,'別紙（介護施設等整備事業交付金）'!$C$7:$C50,$B21)</f>
        <v>0</v>
      </c>
      <c r="X21" s="55">
        <f>SUMIFS('別紙（介護施設等整備事業交付金）'!$P$7:$P50,'別紙（介護施設等整備事業交付金）'!$B$7:$B50,"交付金",'別紙（介護施設等整備事業交付金）'!$J$7:$J50,X$3,'別紙（介護施設等整備事業交付金）'!$C$7:$C50,$B21)</f>
        <v>0</v>
      </c>
      <c r="Y21" s="47">
        <f>COUNTIFS('別紙（介護施設等整備事業交付金）'!$B$7:$B50,"交付金",'別紙（介護施設等整備事業交付金）'!$J$7:$J50,Y$3,'別紙（介護施設等整備事業交付金）'!$C$7:$C50,$B21)</f>
        <v>0</v>
      </c>
      <c r="Z21" s="55">
        <f>SUMIFS('別紙（介護施設等整備事業交付金）'!$P$7:$P50,'別紙（介護施設等整備事業交付金）'!$B$7:$B50,"交付金",'別紙（介護施設等整備事業交付金）'!$J$7:$J50,Z$3,'別紙（介護施設等整備事業交付金）'!$C$7:$C50,$B21)</f>
        <v>0</v>
      </c>
      <c r="AA21" s="47">
        <f>COUNTIFS('別紙（介護施設等整備事業交付金）'!$B$7:$B50,"交付金",'別紙（介護施設等整備事業交付金）'!$J$7:$J50,AA$3,'別紙（介護施設等整備事業交付金）'!$C$7:$C50,$B21)</f>
        <v>0</v>
      </c>
      <c r="AB21" s="55">
        <f>SUMIFS('別紙（介護施設等整備事業交付金）'!$P$7:$P50,'別紙（介護施設等整備事業交付金）'!$B$7:$B50,"交付金",'別紙（介護施設等整備事業交付金）'!$J$7:$J50,AB$3,'別紙（介護施設等整備事業交付金）'!$C$7:$C50,$B21)</f>
        <v>0</v>
      </c>
      <c r="AC21" s="47">
        <f>COUNTIFS('別紙（介護施設等整備事業交付金）'!$B$7:$B50,"交付金",'別紙（介護施設等整備事業交付金）'!$J$7:$J50,AC$3,'別紙（介護施設等整備事業交付金）'!$C$7:$C50,$B21)</f>
        <v>0</v>
      </c>
      <c r="AD21" s="55">
        <f>SUMIFS('別紙（介護施設等整備事業交付金）'!$P$7:$P50,'別紙（介護施設等整備事業交付金）'!$B$7:$B50,"交付金",'別紙（介護施設等整備事業交付金）'!$J$7:$J50,AD$3,'別紙（介護施設等整備事業交付金）'!$C$7:$C50,$B21)</f>
        <v>0</v>
      </c>
      <c r="AE21" s="47">
        <f>COUNTIFS('別紙（介護施設等整備事業交付金）'!$B$7:$B50,"交付金",'別紙（介護施設等整備事業交付金）'!$J$7:$J50,AE$3,'別紙（介護施設等整備事業交付金）'!$C$7:$C50,$B21)</f>
        <v>0</v>
      </c>
      <c r="AF21" s="55">
        <f>SUMIFS('別紙（介護施設等整備事業交付金）'!$P$7:$P50,'別紙（介護施設等整備事業交付金）'!$B$7:$B50,"交付金",'別紙（介護施設等整備事業交付金）'!$J$7:$J50,AF$3,'別紙（介護施設等整備事業交付金）'!$C$7:$C50,$B21)</f>
        <v>0</v>
      </c>
      <c r="AG21" s="47">
        <f>COUNTIFS('別紙（介護施設等整備事業交付金）'!$B$7:$B50,"交付金",'別紙（介護施設等整備事業交付金）'!$J$7:$J50,AG$3,'別紙（介護施設等整備事業交付金）'!$C$7:$C50,$B21)</f>
        <v>0</v>
      </c>
      <c r="AH21" s="55">
        <f>SUMIFS('別紙（介護施設等整備事業交付金）'!$P$7:$P50,'別紙（介護施設等整備事業交付金）'!$B$7:$B50,"交付金",'別紙（介護施設等整備事業交付金）'!$J$7:$J50,AH$3,'別紙（介護施設等整備事業交付金）'!$C$7:$C50,$B21)</f>
        <v>0</v>
      </c>
      <c r="AI21" s="47">
        <f>COUNTIFS('別紙（介護施設等整備事業交付金）'!$B$7:$B50,"交付金",'別紙（介護施設等整備事業交付金）'!$J$7:$J50,AI$3,'別紙（介護施設等整備事業交付金）'!$C$7:$C50,$B21)</f>
        <v>0</v>
      </c>
      <c r="AJ21" s="55">
        <f>SUMIFS('別紙（介護施設等整備事業交付金）'!$P$7:$P50,'別紙（介護施設等整備事業交付金）'!$B$7:$B50,"交付金",'別紙（介護施設等整備事業交付金）'!$J$7:$J50,AJ$3,'別紙（介護施設等整備事業交付金）'!$C$7:$C50,$B21)</f>
        <v>0</v>
      </c>
      <c r="AK21" s="47">
        <f>COUNTIFS('別紙（介護施設等整備事業交付金）'!$B$7:$B50,"交付金",'別紙（介護施設等整備事業交付金）'!$J$7:$J50,AK$3,'別紙（介護施設等整備事業交付金）'!$C$7:$C50,$B21)</f>
        <v>0</v>
      </c>
      <c r="AL21" s="55">
        <f>SUMIFS('別紙（介護施設等整備事業交付金）'!$P$7:$P50,'別紙（介護施設等整備事業交付金）'!$B$7:$B50,"交付金",'別紙（介護施設等整備事業交付金）'!$J$7:$J50,AL$3,'別紙（介護施設等整備事業交付金）'!$C$7:$C50,$B21)</f>
        <v>0</v>
      </c>
      <c r="AM21" s="47">
        <f>COUNTIFS('別紙（介護施設等整備事業交付金）'!$B$7:$B50,"交付金",'別紙（介護施設等整備事業交付金）'!$J$7:$J50,AM$3,'別紙（介護施設等整備事業交付金）'!$C$7:$C50,$B21)</f>
        <v>0</v>
      </c>
      <c r="AN21" s="55">
        <f>SUMIFS('別紙（介護施設等整備事業交付金）'!$P$7:$P50,'別紙（介護施設等整備事業交付金）'!$B$7:$B50,"交付金",'別紙（介護施設等整備事業交付金）'!$J$7:$J50,AN$3,'別紙（介護施設等整備事業交付金）'!$C$7:$C50,$B21)</f>
        <v>0</v>
      </c>
      <c r="AO21" s="47">
        <f>COUNTIFS('別紙（介護施設等整備事業交付金）'!$B$7:$B50,"交付金",'別紙（介護施設等整備事業交付金）'!$J$7:$J50,AO$3,'別紙（介護施設等整備事業交付金）'!$C$7:$C50,$B21)</f>
        <v>0</v>
      </c>
      <c r="AP21" s="55">
        <f>SUMIFS('別紙（介護施設等整備事業交付金）'!$P$7:$P50,'別紙（介護施設等整備事業交付金）'!$B$7:$B50,"交付金",'別紙（介護施設等整備事業交付金）'!$J$7:$J50,AP$3,'別紙（介護施設等整備事業交付金）'!$C$7:$C50,$B21)</f>
        <v>0</v>
      </c>
      <c r="AQ21" s="47">
        <f t="shared" si="0"/>
        <v>0</v>
      </c>
      <c r="AR21" s="55">
        <f t="shared" si="1"/>
        <v>0</v>
      </c>
    </row>
    <row r="22" spans="1:44" hidden="1" x14ac:dyDescent="0.4">
      <c r="A22" s="45">
        <v>18</v>
      </c>
      <c r="B22" s="45" t="s">
        <v>93</v>
      </c>
      <c r="C22" s="47">
        <f>COUNTIFS('別紙（介護施設等整備事業交付金）'!$B$7:$B51,"交付金",'別紙（介護施設等整備事業交付金）'!$J$7:$J51,C$3,'別紙（介護施設等整備事業交付金）'!$C$7:$C51,$B22)</f>
        <v>0</v>
      </c>
      <c r="D22" s="55">
        <f>SUMIFS('別紙（介護施設等整備事業交付金）'!$P$7:$P51,'別紙（介護施設等整備事業交付金）'!$B$7:$B51,"交付金",'別紙（介護施設等整備事業交付金）'!$J$7:$J51,D$3,'別紙（介護施設等整備事業交付金）'!$C$7:$C51,$B22)</f>
        <v>0</v>
      </c>
      <c r="E22" s="47">
        <f>COUNTIFS('別紙（介護施設等整備事業交付金）'!$B$7:$B51,"交付金",'別紙（介護施設等整備事業交付金）'!$J$7:$J51,E$3,'別紙（介護施設等整備事業交付金）'!$C$7:$C51,$B22)</f>
        <v>0</v>
      </c>
      <c r="F22" s="55">
        <f>SUMIFS('別紙（介護施設等整備事業交付金）'!$P$7:$P51,'別紙（介護施設等整備事業交付金）'!$B$7:$B51,"交付金",'別紙（介護施設等整備事業交付金）'!$J$7:$J51,F$3,'別紙（介護施設等整備事業交付金）'!$C$7:$C51,$B22)</f>
        <v>0</v>
      </c>
      <c r="G22" s="47">
        <f>COUNTIFS('別紙（介護施設等整備事業交付金）'!$B$7:$B51,"交付金",'別紙（介護施設等整備事業交付金）'!$J$7:$J51,G$3,'別紙（介護施設等整備事業交付金）'!$C$7:$C51,$B22)</f>
        <v>0</v>
      </c>
      <c r="H22" s="55">
        <f>SUMIFS('別紙（介護施設等整備事業交付金）'!$P$7:$P51,'別紙（介護施設等整備事業交付金）'!$B$7:$B51,"交付金",'別紙（介護施設等整備事業交付金）'!$J$7:$J51,H$3,'別紙（介護施設等整備事業交付金）'!$C$7:$C51,$B22)</f>
        <v>0</v>
      </c>
      <c r="I22" s="47">
        <f>COUNTIFS('別紙（介護施設等整備事業交付金）'!$B$7:$B51,"交付金",'別紙（介護施設等整備事業交付金）'!$J$7:$J51,I$3,'別紙（介護施設等整備事業交付金）'!$C$7:$C51,$B22)</f>
        <v>0</v>
      </c>
      <c r="J22" s="55">
        <f>SUMIFS('別紙（介護施設等整備事業交付金）'!$P$7:$P51,'別紙（介護施設等整備事業交付金）'!$B$7:$B51,"交付金",'別紙（介護施設等整備事業交付金）'!$J$7:$J51,J$3,'別紙（介護施設等整備事業交付金）'!$C$7:$C51,$B22)</f>
        <v>0</v>
      </c>
      <c r="K22" s="47">
        <f>COUNTIFS('別紙（介護施設等整備事業交付金）'!$B$7:$B51,"交付金",'別紙（介護施設等整備事業交付金）'!$J$7:$J51,K$3,'別紙（介護施設等整備事業交付金）'!$C$7:$C51,$B22)</f>
        <v>0</v>
      </c>
      <c r="L22" s="55">
        <f>SUMIFS('別紙（介護施設等整備事業交付金）'!$P$7:$P51,'別紙（介護施設等整備事業交付金）'!$B$7:$B51,"交付金",'別紙（介護施設等整備事業交付金）'!$J$7:$J51,L$3,'別紙（介護施設等整備事業交付金）'!$C$7:$C51,$B22)</f>
        <v>0</v>
      </c>
      <c r="M22" s="47">
        <f>COUNTIFS('別紙（介護施設等整備事業交付金）'!$B$7:$B51,"交付金",'別紙（介護施設等整備事業交付金）'!$J$7:$J51,"⑦_①*",'別紙（介護施設等整備事業交付金）'!$C$7:$C51,$B22)</f>
        <v>0</v>
      </c>
      <c r="N22" s="55">
        <f>SUMIFS('別紙（介護施設等整備事業交付金）'!$P$7:$P51,'別紙（介護施設等整備事業交付金）'!$B$7:$B51,"交付金",'別紙（介護施設等整備事業交付金）'!$J$7:$J51,"⑦_①*",'別紙（介護施設等整備事業交付金）'!$C$7:$C51,$B22)</f>
        <v>0</v>
      </c>
      <c r="O22" s="47">
        <f>COUNTIFS('別紙（介護施設等整備事業交付金）'!$B$7:$B51,"交付金",'別紙（介護施設等整備事業交付金）'!$J$7:$J51,O$3,'別紙（介護施設等整備事業交付金）'!$C$7:$C51,$B22)</f>
        <v>0</v>
      </c>
      <c r="P22" s="55">
        <f>SUMIFS('別紙（介護施設等整備事業交付金）'!$P$7:$P51,'別紙（介護施設等整備事業交付金）'!$B$7:$B51,"交付金",'別紙（介護施設等整備事業交付金）'!$J$7:$J51,P$3,'別紙（介護施設等整備事業交付金）'!$C$7:$C51,$B22)</f>
        <v>0</v>
      </c>
      <c r="Q22" s="47">
        <f>COUNTIFS('別紙（介護施設等整備事業交付金）'!$B$7:$B51,"交付金",'別紙（介護施設等整備事業交付金）'!$J$7:$J51,"⑦_③*",'別紙（介護施設等整備事業交付金）'!$C$7:$C51,$B22)</f>
        <v>0</v>
      </c>
      <c r="R22" s="55">
        <f>SUMIFS('別紙（介護施設等整備事業交付金）'!$P$7:$P51,'別紙（介護施設等整備事業交付金）'!$B$7:$B51,"交付金",'別紙（介護施設等整備事業交付金）'!$J$7:$J51,"⑦_③*",'別紙（介護施設等整備事業交付金）'!$C$7:$C51,$B22)</f>
        <v>0</v>
      </c>
      <c r="S22" s="47">
        <f>COUNTIFS('別紙（介護施設等整備事業交付金）'!$B$7:$B51,"交付金",'別紙（介護施設等整備事業交付金）'!$J$7:$J51,S$3,'別紙（介護施設等整備事業交付金）'!$C$7:$C51,$B22)</f>
        <v>0</v>
      </c>
      <c r="T22" s="55">
        <f>SUMIFS('別紙（介護施設等整備事業交付金）'!$P$7:$P51,'別紙（介護施設等整備事業交付金）'!$B$7:$B51,"交付金",'別紙（介護施設等整備事業交付金）'!$J$7:$J51,T$3,'別紙（介護施設等整備事業交付金）'!$C$7:$C51,$B22)</f>
        <v>0</v>
      </c>
      <c r="U22" s="47">
        <f>COUNTIFS('別紙（介護施設等整備事業交付金）'!$B$7:$B51,"交付金",'別紙（介護施設等整備事業交付金）'!$J$7:$J51,U$3,'別紙（介護施設等整備事業交付金）'!$C$7:$C51,$B22)</f>
        <v>0</v>
      </c>
      <c r="V22" s="55">
        <f>SUMIFS('別紙（介護施設等整備事業交付金）'!$P$7:$P51,'別紙（介護施設等整備事業交付金）'!$B$7:$B51,"交付金",'別紙（介護施設等整備事業交付金）'!$J$7:$J51,V$3,'別紙（介護施設等整備事業交付金）'!$C$7:$C51,$B22)</f>
        <v>0</v>
      </c>
      <c r="W22" s="47">
        <f>COUNTIFS('別紙（介護施設等整備事業交付金）'!$B$7:$B51,"交付金",'別紙（介護施設等整備事業交付金）'!$J$7:$J51,W$3,'別紙（介護施設等整備事業交付金）'!$C$7:$C51,$B22)</f>
        <v>0</v>
      </c>
      <c r="X22" s="55">
        <f>SUMIFS('別紙（介護施設等整備事業交付金）'!$P$7:$P51,'別紙（介護施設等整備事業交付金）'!$B$7:$B51,"交付金",'別紙（介護施設等整備事業交付金）'!$J$7:$J51,X$3,'別紙（介護施設等整備事業交付金）'!$C$7:$C51,$B22)</f>
        <v>0</v>
      </c>
      <c r="Y22" s="47">
        <f>COUNTIFS('別紙（介護施設等整備事業交付金）'!$B$7:$B51,"交付金",'別紙（介護施設等整備事業交付金）'!$J$7:$J51,Y$3,'別紙（介護施設等整備事業交付金）'!$C$7:$C51,$B22)</f>
        <v>0</v>
      </c>
      <c r="Z22" s="55">
        <f>SUMIFS('別紙（介護施設等整備事業交付金）'!$P$7:$P51,'別紙（介護施設等整備事業交付金）'!$B$7:$B51,"交付金",'別紙（介護施設等整備事業交付金）'!$J$7:$J51,Z$3,'別紙（介護施設等整備事業交付金）'!$C$7:$C51,$B22)</f>
        <v>0</v>
      </c>
      <c r="AA22" s="47">
        <f>COUNTIFS('別紙（介護施設等整備事業交付金）'!$B$7:$B51,"交付金",'別紙（介護施設等整備事業交付金）'!$J$7:$J51,AA$3,'別紙（介護施設等整備事業交付金）'!$C$7:$C51,$B22)</f>
        <v>0</v>
      </c>
      <c r="AB22" s="55">
        <f>SUMIFS('別紙（介護施設等整備事業交付金）'!$P$7:$P51,'別紙（介護施設等整備事業交付金）'!$B$7:$B51,"交付金",'別紙（介護施設等整備事業交付金）'!$J$7:$J51,AB$3,'別紙（介護施設等整備事業交付金）'!$C$7:$C51,$B22)</f>
        <v>0</v>
      </c>
      <c r="AC22" s="47">
        <f>COUNTIFS('別紙（介護施設等整備事業交付金）'!$B$7:$B51,"交付金",'別紙（介護施設等整備事業交付金）'!$J$7:$J51,AC$3,'別紙（介護施設等整備事業交付金）'!$C$7:$C51,$B22)</f>
        <v>0</v>
      </c>
      <c r="AD22" s="55">
        <f>SUMIFS('別紙（介護施設等整備事業交付金）'!$P$7:$P51,'別紙（介護施設等整備事業交付金）'!$B$7:$B51,"交付金",'別紙（介護施設等整備事業交付金）'!$J$7:$J51,AD$3,'別紙（介護施設等整備事業交付金）'!$C$7:$C51,$B22)</f>
        <v>0</v>
      </c>
      <c r="AE22" s="47">
        <f>COUNTIFS('別紙（介護施設等整備事業交付金）'!$B$7:$B51,"交付金",'別紙（介護施設等整備事業交付金）'!$J$7:$J51,AE$3,'別紙（介護施設等整備事業交付金）'!$C$7:$C51,$B22)</f>
        <v>0</v>
      </c>
      <c r="AF22" s="55">
        <f>SUMIFS('別紙（介護施設等整備事業交付金）'!$P$7:$P51,'別紙（介護施設等整備事業交付金）'!$B$7:$B51,"交付金",'別紙（介護施設等整備事業交付金）'!$J$7:$J51,AF$3,'別紙（介護施設等整備事業交付金）'!$C$7:$C51,$B22)</f>
        <v>0</v>
      </c>
      <c r="AG22" s="47">
        <f>COUNTIFS('別紙（介護施設等整備事業交付金）'!$B$7:$B51,"交付金",'別紙（介護施設等整備事業交付金）'!$J$7:$J51,AG$3,'別紙（介護施設等整備事業交付金）'!$C$7:$C51,$B22)</f>
        <v>0</v>
      </c>
      <c r="AH22" s="55">
        <f>SUMIFS('別紙（介護施設等整備事業交付金）'!$P$7:$P51,'別紙（介護施設等整備事業交付金）'!$B$7:$B51,"交付金",'別紙（介護施設等整備事業交付金）'!$J$7:$J51,AH$3,'別紙（介護施設等整備事業交付金）'!$C$7:$C51,$B22)</f>
        <v>0</v>
      </c>
      <c r="AI22" s="47">
        <f>COUNTIFS('別紙（介護施設等整備事業交付金）'!$B$7:$B51,"交付金",'別紙（介護施設等整備事業交付金）'!$J$7:$J51,AI$3,'別紙（介護施設等整備事業交付金）'!$C$7:$C51,$B22)</f>
        <v>0</v>
      </c>
      <c r="AJ22" s="55">
        <f>SUMIFS('別紙（介護施設等整備事業交付金）'!$P$7:$P51,'別紙（介護施設等整備事業交付金）'!$B$7:$B51,"交付金",'別紙（介護施設等整備事業交付金）'!$J$7:$J51,AJ$3,'別紙（介護施設等整備事業交付金）'!$C$7:$C51,$B22)</f>
        <v>0</v>
      </c>
      <c r="AK22" s="47">
        <f>COUNTIFS('別紙（介護施設等整備事業交付金）'!$B$7:$B51,"交付金",'別紙（介護施設等整備事業交付金）'!$J$7:$J51,AK$3,'別紙（介護施設等整備事業交付金）'!$C$7:$C51,$B22)</f>
        <v>0</v>
      </c>
      <c r="AL22" s="55">
        <f>SUMIFS('別紙（介護施設等整備事業交付金）'!$P$7:$P51,'別紙（介護施設等整備事業交付金）'!$B$7:$B51,"交付金",'別紙（介護施設等整備事業交付金）'!$J$7:$J51,AL$3,'別紙（介護施設等整備事業交付金）'!$C$7:$C51,$B22)</f>
        <v>0</v>
      </c>
      <c r="AM22" s="47">
        <f>COUNTIFS('別紙（介護施設等整備事業交付金）'!$B$7:$B51,"交付金",'別紙（介護施設等整備事業交付金）'!$J$7:$J51,AM$3,'別紙（介護施設等整備事業交付金）'!$C$7:$C51,$B22)</f>
        <v>0</v>
      </c>
      <c r="AN22" s="55">
        <f>SUMIFS('別紙（介護施設等整備事業交付金）'!$P$7:$P51,'別紙（介護施設等整備事業交付金）'!$B$7:$B51,"交付金",'別紙（介護施設等整備事業交付金）'!$J$7:$J51,AN$3,'別紙（介護施設等整備事業交付金）'!$C$7:$C51,$B22)</f>
        <v>0</v>
      </c>
      <c r="AO22" s="47">
        <f>COUNTIFS('別紙（介護施設等整備事業交付金）'!$B$7:$B51,"交付金",'別紙（介護施設等整備事業交付金）'!$J$7:$J51,AO$3,'別紙（介護施設等整備事業交付金）'!$C$7:$C51,$B22)</f>
        <v>0</v>
      </c>
      <c r="AP22" s="55">
        <f>SUMIFS('別紙（介護施設等整備事業交付金）'!$P$7:$P51,'別紙（介護施設等整備事業交付金）'!$B$7:$B51,"交付金",'別紙（介護施設等整備事業交付金）'!$J$7:$J51,AP$3,'別紙（介護施設等整備事業交付金）'!$C$7:$C51,$B22)</f>
        <v>0</v>
      </c>
      <c r="AQ22" s="47">
        <f t="shared" si="0"/>
        <v>0</v>
      </c>
      <c r="AR22" s="55">
        <f t="shared" si="1"/>
        <v>0</v>
      </c>
    </row>
    <row r="23" spans="1:44" hidden="1" x14ac:dyDescent="0.4">
      <c r="A23" s="45">
        <v>19</v>
      </c>
      <c r="B23" s="45" t="s">
        <v>94</v>
      </c>
      <c r="C23" s="47">
        <f>COUNTIFS('別紙（介護施設等整備事業交付金）'!$B$7:$B52,"交付金",'別紙（介護施設等整備事業交付金）'!$J$7:$J52,C$3,'別紙（介護施設等整備事業交付金）'!$C$7:$C52,$B23)</f>
        <v>0</v>
      </c>
      <c r="D23" s="55">
        <f>SUMIFS('別紙（介護施設等整備事業交付金）'!$P$7:$P52,'別紙（介護施設等整備事業交付金）'!$B$7:$B52,"交付金",'別紙（介護施設等整備事業交付金）'!$J$7:$J52,D$3,'別紙（介護施設等整備事業交付金）'!$C$7:$C52,$B23)</f>
        <v>0</v>
      </c>
      <c r="E23" s="47">
        <f>COUNTIFS('別紙（介護施設等整備事業交付金）'!$B$7:$B52,"交付金",'別紙（介護施設等整備事業交付金）'!$J$7:$J52,E$3,'別紙（介護施設等整備事業交付金）'!$C$7:$C52,$B23)</f>
        <v>0</v>
      </c>
      <c r="F23" s="55">
        <f>SUMIFS('別紙（介護施設等整備事業交付金）'!$P$7:$P52,'別紙（介護施設等整備事業交付金）'!$B$7:$B52,"交付金",'別紙（介護施設等整備事業交付金）'!$J$7:$J52,F$3,'別紙（介護施設等整備事業交付金）'!$C$7:$C52,$B23)</f>
        <v>0</v>
      </c>
      <c r="G23" s="47">
        <f>COUNTIFS('別紙（介護施設等整備事業交付金）'!$B$7:$B52,"交付金",'別紙（介護施設等整備事業交付金）'!$J$7:$J52,G$3,'別紙（介護施設等整備事業交付金）'!$C$7:$C52,$B23)</f>
        <v>0</v>
      </c>
      <c r="H23" s="55">
        <f>SUMIFS('別紙（介護施設等整備事業交付金）'!$P$7:$P52,'別紙（介護施設等整備事業交付金）'!$B$7:$B52,"交付金",'別紙（介護施設等整備事業交付金）'!$J$7:$J52,H$3,'別紙（介護施設等整備事業交付金）'!$C$7:$C52,$B23)</f>
        <v>0</v>
      </c>
      <c r="I23" s="47">
        <f>COUNTIFS('別紙（介護施設等整備事業交付金）'!$B$7:$B52,"交付金",'別紙（介護施設等整備事業交付金）'!$J$7:$J52,I$3,'別紙（介護施設等整備事業交付金）'!$C$7:$C52,$B23)</f>
        <v>0</v>
      </c>
      <c r="J23" s="55">
        <f>SUMIFS('別紙（介護施設等整備事業交付金）'!$P$7:$P52,'別紙（介護施設等整備事業交付金）'!$B$7:$B52,"交付金",'別紙（介護施設等整備事業交付金）'!$J$7:$J52,J$3,'別紙（介護施設等整備事業交付金）'!$C$7:$C52,$B23)</f>
        <v>0</v>
      </c>
      <c r="K23" s="47">
        <f>COUNTIFS('別紙（介護施設等整備事業交付金）'!$B$7:$B52,"交付金",'別紙（介護施設等整備事業交付金）'!$J$7:$J52,K$3,'別紙（介護施設等整備事業交付金）'!$C$7:$C52,$B23)</f>
        <v>0</v>
      </c>
      <c r="L23" s="55">
        <f>SUMIFS('別紙（介護施設等整備事業交付金）'!$P$7:$P52,'別紙（介護施設等整備事業交付金）'!$B$7:$B52,"交付金",'別紙（介護施設等整備事業交付金）'!$J$7:$J52,L$3,'別紙（介護施設等整備事業交付金）'!$C$7:$C52,$B23)</f>
        <v>0</v>
      </c>
      <c r="M23" s="47">
        <f>COUNTIFS('別紙（介護施設等整備事業交付金）'!$B$7:$B52,"交付金",'別紙（介護施設等整備事業交付金）'!$J$7:$J52,"⑦_①*",'別紙（介護施設等整備事業交付金）'!$C$7:$C52,$B23)</f>
        <v>0</v>
      </c>
      <c r="N23" s="55">
        <f>SUMIFS('別紙（介護施設等整備事業交付金）'!$P$7:$P52,'別紙（介護施設等整備事業交付金）'!$B$7:$B52,"交付金",'別紙（介護施設等整備事業交付金）'!$J$7:$J52,"⑦_①*",'別紙（介護施設等整備事業交付金）'!$C$7:$C52,$B23)</f>
        <v>0</v>
      </c>
      <c r="O23" s="47">
        <f>COUNTIFS('別紙（介護施設等整備事業交付金）'!$B$7:$B52,"交付金",'別紙（介護施設等整備事業交付金）'!$J$7:$J52,O$3,'別紙（介護施設等整備事業交付金）'!$C$7:$C52,$B23)</f>
        <v>0</v>
      </c>
      <c r="P23" s="55">
        <f>SUMIFS('別紙（介護施設等整備事業交付金）'!$P$7:$P52,'別紙（介護施設等整備事業交付金）'!$B$7:$B52,"交付金",'別紙（介護施設等整備事業交付金）'!$J$7:$J52,P$3,'別紙（介護施設等整備事業交付金）'!$C$7:$C52,$B23)</f>
        <v>0</v>
      </c>
      <c r="Q23" s="47">
        <f>COUNTIFS('別紙（介護施設等整備事業交付金）'!$B$7:$B52,"交付金",'別紙（介護施設等整備事業交付金）'!$J$7:$J52,"⑦_③*",'別紙（介護施設等整備事業交付金）'!$C$7:$C52,$B23)</f>
        <v>0</v>
      </c>
      <c r="R23" s="55">
        <f>SUMIFS('別紙（介護施設等整備事業交付金）'!$P$7:$P52,'別紙（介護施設等整備事業交付金）'!$B$7:$B52,"交付金",'別紙（介護施設等整備事業交付金）'!$J$7:$J52,"⑦_③*",'別紙（介護施設等整備事業交付金）'!$C$7:$C52,$B23)</f>
        <v>0</v>
      </c>
      <c r="S23" s="47">
        <f>COUNTIFS('別紙（介護施設等整備事業交付金）'!$B$7:$B52,"交付金",'別紙（介護施設等整備事業交付金）'!$J$7:$J52,S$3,'別紙（介護施設等整備事業交付金）'!$C$7:$C52,$B23)</f>
        <v>0</v>
      </c>
      <c r="T23" s="55">
        <f>SUMIFS('別紙（介護施設等整備事業交付金）'!$P$7:$P52,'別紙（介護施設等整備事業交付金）'!$B$7:$B52,"交付金",'別紙（介護施設等整備事業交付金）'!$J$7:$J52,T$3,'別紙（介護施設等整備事業交付金）'!$C$7:$C52,$B23)</f>
        <v>0</v>
      </c>
      <c r="U23" s="47">
        <f>COUNTIFS('別紙（介護施設等整備事業交付金）'!$B$7:$B52,"交付金",'別紙（介護施設等整備事業交付金）'!$J$7:$J52,U$3,'別紙（介護施設等整備事業交付金）'!$C$7:$C52,$B23)</f>
        <v>0</v>
      </c>
      <c r="V23" s="55">
        <f>SUMIFS('別紙（介護施設等整備事業交付金）'!$P$7:$P52,'別紙（介護施設等整備事業交付金）'!$B$7:$B52,"交付金",'別紙（介護施設等整備事業交付金）'!$J$7:$J52,V$3,'別紙（介護施設等整備事業交付金）'!$C$7:$C52,$B23)</f>
        <v>0</v>
      </c>
      <c r="W23" s="47">
        <f>COUNTIFS('別紙（介護施設等整備事業交付金）'!$B$7:$B52,"交付金",'別紙（介護施設等整備事業交付金）'!$J$7:$J52,W$3,'別紙（介護施設等整備事業交付金）'!$C$7:$C52,$B23)</f>
        <v>0</v>
      </c>
      <c r="X23" s="55">
        <f>SUMIFS('別紙（介護施設等整備事業交付金）'!$P$7:$P52,'別紙（介護施設等整備事業交付金）'!$B$7:$B52,"交付金",'別紙（介護施設等整備事業交付金）'!$J$7:$J52,X$3,'別紙（介護施設等整備事業交付金）'!$C$7:$C52,$B23)</f>
        <v>0</v>
      </c>
      <c r="Y23" s="47">
        <f>COUNTIFS('別紙（介護施設等整備事業交付金）'!$B$7:$B52,"交付金",'別紙（介護施設等整備事業交付金）'!$J$7:$J52,Y$3,'別紙（介護施設等整備事業交付金）'!$C$7:$C52,$B23)</f>
        <v>0</v>
      </c>
      <c r="Z23" s="55">
        <f>SUMIFS('別紙（介護施設等整備事業交付金）'!$P$7:$P52,'別紙（介護施設等整備事業交付金）'!$B$7:$B52,"交付金",'別紙（介護施設等整備事業交付金）'!$J$7:$J52,Z$3,'別紙（介護施設等整備事業交付金）'!$C$7:$C52,$B23)</f>
        <v>0</v>
      </c>
      <c r="AA23" s="47">
        <f>COUNTIFS('別紙（介護施設等整備事業交付金）'!$B$7:$B52,"交付金",'別紙（介護施設等整備事業交付金）'!$J$7:$J52,AA$3,'別紙（介護施設等整備事業交付金）'!$C$7:$C52,$B23)</f>
        <v>0</v>
      </c>
      <c r="AB23" s="55">
        <f>SUMIFS('別紙（介護施設等整備事業交付金）'!$P$7:$P52,'別紙（介護施設等整備事業交付金）'!$B$7:$B52,"交付金",'別紙（介護施設等整備事業交付金）'!$J$7:$J52,AB$3,'別紙（介護施設等整備事業交付金）'!$C$7:$C52,$B23)</f>
        <v>0</v>
      </c>
      <c r="AC23" s="47">
        <f>COUNTIFS('別紙（介護施設等整備事業交付金）'!$B$7:$B52,"交付金",'別紙（介護施設等整備事業交付金）'!$J$7:$J52,AC$3,'別紙（介護施設等整備事業交付金）'!$C$7:$C52,$B23)</f>
        <v>0</v>
      </c>
      <c r="AD23" s="55">
        <f>SUMIFS('別紙（介護施設等整備事業交付金）'!$P$7:$P52,'別紙（介護施設等整備事業交付金）'!$B$7:$B52,"交付金",'別紙（介護施設等整備事業交付金）'!$J$7:$J52,AD$3,'別紙（介護施設等整備事業交付金）'!$C$7:$C52,$B23)</f>
        <v>0</v>
      </c>
      <c r="AE23" s="47">
        <f>COUNTIFS('別紙（介護施設等整備事業交付金）'!$B$7:$B52,"交付金",'別紙（介護施設等整備事業交付金）'!$J$7:$J52,AE$3,'別紙（介護施設等整備事業交付金）'!$C$7:$C52,$B23)</f>
        <v>0</v>
      </c>
      <c r="AF23" s="55">
        <f>SUMIFS('別紙（介護施設等整備事業交付金）'!$P$7:$P52,'別紙（介護施設等整備事業交付金）'!$B$7:$B52,"交付金",'別紙（介護施設等整備事業交付金）'!$J$7:$J52,AF$3,'別紙（介護施設等整備事業交付金）'!$C$7:$C52,$B23)</f>
        <v>0</v>
      </c>
      <c r="AG23" s="47">
        <f>COUNTIFS('別紙（介護施設等整備事業交付金）'!$B$7:$B52,"交付金",'別紙（介護施設等整備事業交付金）'!$J$7:$J52,AG$3,'別紙（介護施設等整備事業交付金）'!$C$7:$C52,$B23)</f>
        <v>0</v>
      </c>
      <c r="AH23" s="55">
        <f>SUMIFS('別紙（介護施設等整備事業交付金）'!$P$7:$P52,'別紙（介護施設等整備事業交付金）'!$B$7:$B52,"交付金",'別紙（介護施設等整備事業交付金）'!$J$7:$J52,AH$3,'別紙（介護施設等整備事業交付金）'!$C$7:$C52,$B23)</f>
        <v>0</v>
      </c>
      <c r="AI23" s="47">
        <f>COUNTIFS('別紙（介護施設等整備事業交付金）'!$B$7:$B52,"交付金",'別紙（介護施設等整備事業交付金）'!$J$7:$J52,AI$3,'別紙（介護施設等整備事業交付金）'!$C$7:$C52,$B23)</f>
        <v>0</v>
      </c>
      <c r="AJ23" s="55">
        <f>SUMIFS('別紙（介護施設等整備事業交付金）'!$P$7:$P52,'別紙（介護施設等整備事業交付金）'!$B$7:$B52,"交付金",'別紙（介護施設等整備事業交付金）'!$J$7:$J52,AJ$3,'別紙（介護施設等整備事業交付金）'!$C$7:$C52,$B23)</f>
        <v>0</v>
      </c>
      <c r="AK23" s="47">
        <f>COUNTIFS('別紙（介護施設等整備事業交付金）'!$B$7:$B52,"交付金",'別紙（介護施設等整備事業交付金）'!$J$7:$J52,AK$3,'別紙（介護施設等整備事業交付金）'!$C$7:$C52,$B23)</f>
        <v>0</v>
      </c>
      <c r="AL23" s="55">
        <f>SUMIFS('別紙（介護施設等整備事業交付金）'!$P$7:$P52,'別紙（介護施設等整備事業交付金）'!$B$7:$B52,"交付金",'別紙（介護施設等整備事業交付金）'!$J$7:$J52,AL$3,'別紙（介護施設等整備事業交付金）'!$C$7:$C52,$B23)</f>
        <v>0</v>
      </c>
      <c r="AM23" s="47">
        <f>COUNTIFS('別紙（介護施設等整備事業交付金）'!$B$7:$B52,"交付金",'別紙（介護施設等整備事業交付金）'!$J$7:$J52,AM$3,'別紙（介護施設等整備事業交付金）'!$C$7:$C52,$B23)</f>
        <v>0</v>
      </c>
      <c r="AN23" s="55">
        <f>SUMIFS('別紙（介護施設等整備事業交付金）'!$P$7:$P52,'別紙（介護施設等整備事業交付金）'!$B$7:$B52,"交付金",'別紙（介護施設等整備事業交付金）'!$J$7:$J52,AN$3,'別紙（介護施設等整備事業交付金）'!$C$7:$C52,$B23)</f>
        <v>0</v>
      </c>
      <c r="AO23" s="47">
        <f>COUNTIFS('別紙（介護施設等整備事業交付金）'!$B$7:$B52,"交付金",'別紙（介護施設等整備事業交付金）'!$J$7:$J52,AO$3,'別紙（介護施設等整備事業交付金）'!$C$7:$C52,$B23)</f>
        <v>0</v>
      </c>
      <c r="AP23" s="55">
        <f>SUMIFS('別紙（介護施設等整備事業交付金）'!$P$7:$P52,'別紙（介護施設等整備事業交付金）'!$B$7:$B52,"交付金",'別紙（介護施設等整備事業交付金）'!$J$7:$J52,AP$3,'別紙（介護施設等整備事業交付金）'!$C$7:$C52,$B23)</f>
        <v>0</v>
      </c>
      <c r="AQ23" s="47">
        <f t="shared" si="0"/>
        <v>0</v>
      </c>
      <c r="AR23" s="55">
        <f t="shared" si="1"/>
        <v>0</v>
      </c>
    </row>
    <row r="24" spans="1:44" hidden="1" x14ac:dyDescent="0.4">
      <c r="A24" s="45">
        <v>20</v>
      </c>
      <c r="B24" s="45" t="s">
        <v>95</v>
      </c>
      <c r="C24" s="47">
        <f>COUNTIFS('別紙（介護施設等整備事業交付金）'!$B$7:$B53,"交付金",'別紙（介護施設等整備事業交付金）'!$J$7:$J53,C$3,'別紙（介護施設等整備事業交付金）'!$C$7:$C53,$B24)</f>
        <v>0</v>
      </c>
      <c r="D24" s="55">
        <f>SUMIFS('別紙（介護施設等整備事業交付金）'!$P$7:$P53,'別紙（介護施設等整備事業交付金）'!$B$7:$B53,"交付金",'別紙（介護施設等整備事業交付金）'!$J$7:$J53,D$3,'別紙（介護施設等整備事業交付金）'!$C$7:$C53,$B24)</f>
        <v>0</v>
      </c>
      <c r="E24" s="47">
        <f>COUNTIFS('別紙（介護施設等整備事業交付金）'!$B$7:$B53,"交付金",'別紙（介護施設等整備事業交付金）'!$J$7:$J53,E$3,'別紙（介護施設等整備事業交付金）'!$C$7:$C53,$B24)</f>
        <v>0</v>
      </c>
      <c r="F24" s="55">
        <f>SUMIFS('別紙（介護施設等整備事業交付金）'!$P$7:$P53,'別紙（介護施設等整備事業交付金）'!$B$7:$B53,"交付金",'別紙（介護施設等整備事業交付金）'!$J$7:$J53,F$3,'別紙（介護施設等整備事業交付金）'!$C$7:$C53,$B24)</f>
        <v>0</v>
      </c>
      <c r="G24" s="47">
        <f>COUNTIFS('別紙（介護施設等整備事業交付金）'!$B$7:$B53,"交付金",'別紙（介護施設等整備事業交付金）'!$J$7:$J53,G$3,'別紙（介護施設等整備事業交付金）'!$C$7:$C53,$B24)</f>
        <v>0</v>
      </c>
      <c r="H24" s="55">
        <f>SUMIFS('別紙（介護施設等整備事業交付金）'!$P$7:$P53,'別紙（介護施設等整備事業交付金）'!$B$7:$B53,"交付金",'別紙（介護施設等整備事業交付金）'!$J$7:$J53,H$3,'別紙（介護施設等整備事業交付金）'!$C$7:$C53,$B24)</f>
        <v>0</v>
      </c>
      <c r="I24" s="47">
        <f>COUNTIFS('別紙（介護施設等整備事業交付金）'!$B$7:$B53,"交付金",'別紙（介護施設等整備事業交付金）'!$J$7:$J53,I$3,'別紙（介護施設等整備事業交付金）'!$C$7:$C53,$B24)</f>
        <v>0</v>
      </c>
      <c r="J24" s="55">
        <f>SUMIFS('別紙（介護施設等整備事業交付金）'!$P$7:$P53,'別紙（介護施設等整備事業交付金）'!$B$7:$B53,"交付金",'別紙（介護施設等整備事業交付金）'!$J$7:$J53,J$3,'別紙（介護施設等整備事業交付金）'!$C$7:$C53,$B24)</f>
        <v>0</v>
      </c>
      <c r="K24" s="47">
        <f>COUNTIFS('別紙（介護施設等整備事業交付金）'!$B$7:$B53,"交付金",'別紙（介護施設等整備事業交付金）'!$J$7:$J53,K$3,'別紙（介護施設等整備事業交付金）'!$C$7:$C53,$B24)</f>
        <v>0</v>
      </c>
      <c r="L24" s="55">
        <f>SUMIFS('別紙（介護施設等整備事業交付金）'!$P$7:$P53,'別紙（介護施設等整備事業交付金）'!$B$7:$B53,"交付金",'別紙（介護施設等整備事業交付金）'!$J$7:$J53,L$3,'別紙（介護施設等整備事業交付金）'!$C$7:$C53,$B24)</f>
        <v>0</v>
      </c>
      <c r="M24" s="47">
        <f>COUNTIFS('別紙（介護施設等整備事業交付金）'!$B$7:$B53,"交付金",'別紙（介護施設等整備事業交付金）'!$J$7:$J53,"⑦_①*",'別紙（介護施設等整備事業交付金）'!$C$7:$C53,$B24)</f>
        <v>0</v>
      </c>
      <c r="N24" s="55">
        <f>SUMIFS('別紙（介護施設等整備事業交付金）'!$P$7:$P53,'別紙（介護施設等整備事業交付金）'!$B$7:$B53,"交付金",'別紙（介護施設等整備事業交付金）'!$J$7:$J53,"⑦_①*",'別紙（介護施設等整備事業交付金）'!$C$7:$C53,$B24)</f>
        <v>0</v>
      </c>
      <c r="O24" s="47">
        <f>COUNTIFS('別紙（介護施設等整備事業交付金）'!$B$7:$B53,"交付金",'別紙（介護施設等整備事業交付金）'!$J$7:$J53,O$3,'別紙（介護施設等整備事業交付金）'!$C$7:$C53,$B24)</f>
        <v>0</v>
      </c>
      <c r="P24" s="55">
        <f>SUMIFS('別紙（介護施設等整備事業交付金）'!$P$7:$P53,'別紙（介護施設等整備事業交付金）'!$B$7:$B53,"交付金",'別紙（介護施設等整備事業交付金）'!$J$7:$J53,P$3,'別紙（介護施設等整備事業交付金）'!$C$7:$C53,$B24)</f>
        <v>0</v>
      </c>
      <c r="Q24" s="47">
        <f>COUNTIFS('別紙（介護施設等整備事業交付金）'!$B$7:$B53,"交付金",'別紙（介護施設等整備事業交付金）'!$J$7:$J53,"⑦_③*",'別紙（介護施設等整備事業交付金）'!$C$7:$C53,$B24)</f>
        <v>0</v>
      </c>
      <c r="R24" s="55">
        <f>SUMIFS('別紙（介護施設等整備事業交付金）'!$P$7:$P53,'別紙（介護施設等整備事業交付金）'!$B$7:$B53,"交付金",'別紙（介護施設等整備事業交付金）'!$J$7:$J53,"⑦_③*",'別紙（介護施設等整備事業交付金）'!$C$7:$C53,$B24)</f>
        <v>0</v>
      </c>
      <c r="S24" s="47">
        <f>COUNTIFS('別紙（介護施設等整備事業交付金）'!$B$7:$B53,"交付金",'別紙（介護施設等整備事業交付金）'!$J$7:$J53,S$3,'別紙（介護施設等整備事業交付金）'!$C$7:$C53,$B24)</f>
        <v>0</v>
      </c>
      <c r="T24" s="55">
        <f>SUMIFS('別紙（介護施設等整備事業交付金）'!$P$7:$P53,'別紙（介護施設等整備事業交付金）'!$B$7:$B53,"交付金",'別紙（介護施設等整備事業交付金）'!$J$7:$J53,T$3,'別紙（介護施設等整備事業交付金）'!$C$7:$C53,$B24)</f>
        <v>0</v>
      </c>
      <c r="U24" s="47">
        <f>COUNTIFS('別紙（介護施設等整備事業交付金）'!$B$7:$B53,"交付金",'別紙（介護施設等整備事業交付金）'!$J$7:$J53,U$3,'別紙（介護施設等整備事業交付金）'!$C$7:$C53,$B24)</f>
        <v>0</v>
      </c>
      <c r="V24" s="55">
        <f>SUMIFS('別紙（介護施設等整備事業交付金）'!$P$7:$P53,'別紙（介護施設等整備事業交付金）'!$B$7:$B53,"交付金",'別紙（介護施設等整備事業交付金）'!$J$7:$J53,V$3,'別紙（介護施設等整備事業交付金）'!$C$7:$C53,$B24)</f>
        <v>0</v>
      </c>
      <c r="W24" s="47">
        <f>COUNTIFS('別紙（介護施設等整備事業交付金）'!$B$7:$B53,"交付金",'別紙（介護施設等整備事業交付金）'!$J$7:$J53,W$3,'別紙（介護施設等整備事業交付金）'!$C$7:$C53,$B24)</f>
        <v>0</v>
      </c>
      <c r="X24" s="55">
        <f>SUMIFS('別紙（介護施設等整備事業交付金）'!$P$7:$P53,'別紙（介護施設等整備事業交付金）'!$B$7:$B53,"交付金",'別紙（介護施設等整備事業交付金）'!$J$7:$J53,X$3,'別紙（介護施設等整備事業交付金）'!$C$7:$C53,$B24)</f>
        <v>0</v>
      </c>
      <c r="Y24" s="47">
        <f>COUNTIFS('別紙（介護施設等整備事業交付金）'!$B$7:$B53,"交付金",'別紙（介護施設等整備事業交付金）'!$J$7:$J53,Y$3,'別紙（介護施設等整備事業交付金）'!$C$7:$C53,$B24)</f>
        <v>0</v>
      </c>
      <c r="Z24" s="55">
        <f>SUMIFS('別紙（介護施設等整備事業交付金）'!$P$7:$P53,'別紙（介護施設等整備事業交付金）'!$B$7:$B53,"交付金",'別紙（介護施設等整備事業交付金）'!$J$7:$J53,Z$3,'別紙（介護施設等整備事業交付金）'!$C$7:$C53,$B24)</f>
        <v>0</v>
      </c>
      <c r="AA24" s="47">
        <f>COUNTIFS('別紙（介護施設等整備事業交付金）'!$B$7:$B53,"交付金",'別紙（介護施設等整備事業交付金）'!$J$7:$J53,AA$3,'別紙（介護施設等整備事業交付金）'!$C$7:$C53,$B24)</f>
        <v>0</v>
      </c>
      <c r="AB24" s="55">
        <f>SUMIFS('別紙（介護施設等整備事業交付金）'!$P$7:$P53,'別紙（介護施設等整備事業交付金）'!$B$7:$B53,"交付金",'別紙（介護施設等整備事業交付金）'!$J$7:$J53,AB$3,'別紙（介護施設等整備事業交付金）'!$C$7:$C53,$B24)</f>
        <v>0</v>
      </c>
      <c r="AC24" s="47">
        <f>COUNTIFS('別紙（介護施設等整備事業交付金）'!$B$7:$B53,"交付金",'別紙（介護施設等整備事業交付金）'!$J$7:$J53,AC$3,'別紙（介護施設等整備事業交付金）'!$C$7:$C53,$B24)</f>
        <v>0</v>
      </c>
      <c r="AD24" s="55">
        <f>SUMIFS('別紙（介護施設等整備事業交付金）'!$P$7:$P53,'別紙（介護施設等整備事業交付金）'!$B$7:$B53,"交付金",'別紙（介護施設等整備事業交付金）'!$J$7:$J53,AD$3,'別紙（介護施設等整備事業交付金）'!$C$7:$C53,$B24)</f>
        <v>0</v>
      </c>
      <c r="AE24" s="47">
        <f>COUNTIFS('別紙（介護施設等整備事業交付金）'!$B$7:$B53,"交付金",'別紙（介護施設等整備事業交付金）'!$J$7:$J53,AE$3,'別紙（介護施設等整備事業交付金）'!$C$7:$C53,$B24)</f>
        <v>0</v>
      </c>
      <c r="AF24" s="55">
        <f>SUMIFS('別紙（介護施設等整備事業交付金）'!$P$7:$P53,'別紙（介護施設等整備事業交付金）'!$B$7:$B53,"交付金",'別紙（介護施設等整備事業交付金）'!$J$7:$J53,AF$3,'別紙（介護施設等整備事業交付金）'!$C$7:$C53,$B24)</f>
        <v>0</v>
      </c>
      <c r="AG24" s="47">
        <f>COUNTIFS('別紙（介護施設等整備事業交付金）'!$B$7:$B53,"交付金",'別紙（介護施設等整備事業交付金）'!$J$7:$J53,AG$3,'別紙（介護施設等整備事業交付金）'!$C$7:$C53,$B24)</f>
        <v>0</v>
      </c>
      <c r="AH24" s="55">
        <f>SUMIFS('別紙（介護施設等整備事業交付金）'!$P$7:$P53,'別紙（介護施設等整備事業交付金）'!$B$7:$B53,"交付金",'別紙（介護施設等整備事業交付金）'!$J$7:$J53,AH$3,'別紙（介護施設等整備事業交付金）'!$C$7:$C53,$B24)</f>
        <v>0</v>
      </c>
      <c r="AI24" s="47">
        <f>COUNTIFS('別紙（介護施設等整備事業交付金）'!$B$7:$B53,"交付金",'別紙（介護施設等整備事業交付金）'!$J$7:$J53,AI$3,'別紙（介護施設等整備事業交付金）'!$C$7:$C53,$B24)</f>
        <v>0</v>
      </c>
      <c r="AJ24" s="55">
        <f>SUMIFS('別紙（介護施設等整備事業交付金）'!$P$7:$P53,'別紙（介護施設等整備事業交付金）'!$B$7:$B53,"交付金",'別紙（介護施設等整備事業交付金）'!$J$7:$J53,AJ$3,'別紙（介護施設等整備事業交付金）'!$C$7:$C53,$B24)</f>
        <v>0</v>
      </c>
      <c r="AK24" s="47">
        <f>COUNTIFS('別紙（介護施設等整備事業交付金）'!$B$7:$B53,"交付金",'別紙（介護施設等整備事業交付金）'!$J$7:$J53,AK$3,'別紙（介護施設等整備事業交付金）'!$C$7:$C53,$B24)</f>
        <v>0</v>
      </c>
      <c r="AL24" s="55">
        <f>SUMIFS('別紙（介護施設等整備事業交付金）'!$P$7:$P53,'別紙（介護施設等整備事業交付金）'!$B$7:$B53,"交付金",'別紙（介護施設等整備事業交付金）'!$J$7:$J53,AL$3,'別紙（介護施設等整備事業交付金）'!$C$7:$C53,$B24)</f>
        <v>0</v>
      </c>
      <c r="AM24" s="47">
        <f>COUNTIFS('別紙（介護施設等整備事業交付金）'!$B$7:$B53,"交付金",'別紙（介護施設等整備事業交付金）'!$J$7:$J53,AM$3,'別紙（介護施設等整備事業交付金）'!$C$7:$C53,$B24)</f>
        <v>0</v>
      </c>
      <c r="AN24" s="55">
        <f>SUMIFS('別紙（介護施設等整備事業交付金）'!$P$7:$P53,'別紙（介護施設等整備事業交付金）'!$B$7:$B53,"交付金",'別紙（介護施設等整備事業交付金）'!$J$7:$J53,AN$3,'別紙（介護施設等整備事業交付金）'!$C$7:$C53,$B24)</f>
        <v>0</v>
      </c>
      <c r="AO24" s="47">
        <f>COUNTIFS('別紙（介護施設等整備事業交付金）'!$B$7:$B53,"交付金",'別紙（介護施設等整備事業交付金）'!$J$7:$J53,AO$3,'別紙（介護施設等整備事業交付金）'!$C$7:$C53,$B24)</f>
        <v>0</v>
      </c>
      <c r="AP24" s="55">
        <f>SUMIFS('別紙（介護施設等整備事業交付金）'!$P$7:$P53,'別紙（介護施設等整備事業交付金）'!$B$7:$B53,"交付金",'別紙（介護施設等整備事業交付金）'!$J$7:$J53,AP$3,'別紙（介護施設等整備事業交付金）'!$C$7:$C53,$B24)</f>
        <v>0</v>
      </c>
      <c r="AQ24" s="47">
        <f t="shared" si="0"/>
        <v>0</v>
      </c>
      <c r="AR24" s="55">
        <f t="shared" si="1"/>
        <v>0</v>
      </c>
    </row>
    <row r="25" spans="1:44" hidden="1" x14ac:dyDescent="0.4">
      <c r="A25" s="45">
        <v>21</v>
      </c>
      <c r="B25" s="45" t="s">
        <v>96</v>
      </c>
      <c r="C25" s="47">
        <f>COUNTIFS('別紙（介護施設等整備事業交付金）'!$B$7:$B54,"交付金",'別紙（介護施設等整備事業交付金）'!$J$7:$J54,C$3,'別紙（介護施設等整備事業交付金）'!$C$7:$C54,$B25)</f>
        <v>0</v>
      </c>
      <c r="D25" s="55">
        <f>SUMIFS('別紙（介護施設等整備事業交付金）'!$P$7:$P54,'別紙（介護施設等整備事業交付金）'!$B$7:$B54,"交付金",'別紙（介護施設等整備事業交付金）'!$J$7:$J54,D$3,'別紙（介護施設等整備事業交付金）'!$C$7:$C54,$B25)</f>
        <v>0</v>
      </c>
      <c r="E25" s="47">
        <f>COUNTIFS('別紙（介護施設等整備事業交付金）'!$B$7:$B54,"交付金",'別紙（介護施設等整備事業交付金）'!$J$7:$J54,E$3,'別紙（介護施設等整備事業交付金）'!$C$7:$C54,$B25)</f>
        <v>0</v>
      </c>
      <c r="F25" s="55">
        <f>SUMIFS('別紙（介護施設等整備事業交付金）'!$P$7:$P54,'別紙（介護施設等整備事業交付金）'!$B$7:$B54,"交付金",'別紙（介護施設等整備事業交付金）'!$J$7:$J54,F$3,'別紙（介護施設等整備事業交付金）'!$C$7:$C54,$B25)</f>
        <v>0</v>
      </c>
      <c r="G25" s="47">
        <f>COUNTIFS('別紙（介護施設等整備事業交付金）'!$B$7:$B54,"交付金",'別紙（介護施設等整備事業交付金）'!$J$7:$J54,G$3,'別紙（介護施設等整備事業交付金）'!$C$7:$C54,$B25)</f>
        <v>0</v>
      </c>
      <c r="H25" s="55">
        <f>SUMIFS('別紙（介護施設等整備事業交付金）'!$P$7:$P54,'別紙（介護施設等整備事業交付金）'!$B$7:$B54,"交付金",'別紙（介護施設等整備事業交付金）'!$J$7:$J54,H$3,'別紙（介護施設等整備事業交付金）'!$C$7:$C54,$B25)</f>
        <v>0</v>
      </c>
      <c r="I25" s="47">
        <f>COUNTIFS('別紙（介護施設等整備事業交付金）'!$B$7:$B54,"交付金",'別紙（介護施設等整備事業交付金）'!$J$7:$J54,I$3,'別紙（介護施設等整備事業交付金）'!$C$7:$C54,$B25)</f>
        <v>0</v>
      </c>
      <c r="J25" s="55">
        <f>SUMIFS('別紙（介護施設等整備事業交付金）'!$P$7:$P54,'別紙（介護施設等整備事業交付金）'!$B$7:$B54,"交付金",'別紙（介護施設等整備事業交付金）'!$J$7:$J54,J$3,'別紙（介護施設等整備事業交付金）'!$C$7:$C54,$B25)</f>
        <v>0</v>
      </c>
      <c r="K25" s="47">
        <f>COUNTIFS('別紙（介護施設等整備事業交付金）'!$B$7:$B54,"交付金",'別紙（介護施設等整備事業交付金）'!$J$7:$J54,K$3,'別紙（介護施設等整備事業交付金）'!$C$7:$C54,$B25)</f>
        <v>0</v>
      </c>
      <c r="L25" s="55">
        <f>SUMIFS('別紙（介護施設等整備事業交付金）'!$P$7:$P54,'別紙（介護施設等整備事業交付金）'!$B$7:$B54,"交付金",'別紙（介護施設等整備事業交付金）'!$J$7:$J54,L$3,'別紙（介護施設等整備事業交付金）'!$C$7:$C54,$B25)</f>
        <v>0</v>
      </c>
      <c r="M25" s="47">
        <f>COUNTIFS('別紙（介護施設等整備事業交付金）'!$B$7:$B54,"交付金",'別紙（介護施設等整備事業交付金）'!$J$7:$J54,"⑦_①*",'別紙（介護施設等整備事業交付金）'!$C$7:$C54,$B25)</f>
        <v>0</v>
      </c>
      <c r="N25" s="55">
        <f>SUMIFS('別紙（介護施設等整備事業交付金）'!$P$7:$P54,'別紙（介護施設等整備事業交付金）'!$B$7:$B54,"交付金",'別紙（介護施設等整備事業交付金）'!$J$7:$J54,"⑦_①*",'別紙（介護施設等整備事業交付金）'!$C$7:$C54,$B25)</f>
        <v>0</v>
      </c>
      <c r="O25" s="47">
        <f>COUNTIFS('別紙（介護施設等整備事業交付金）'!$B$7:$B54,"交付金",'別紙（介護施設等整備事業交付金）'!$J$7:$J54,O$3,'別紙（介護施設等整備事業交付金）'!$C$7:$C54,$B25)</f>
        <v>0</v>
      </c>
      <c r="P25" s="55">
        <f>SUMIFS('別紙（介護施設等整備事業交付金）'!$P$7:$P54,'別紙（介護施設等整備事業交付金）'!$B$7:$B54,"交付金",'別紙（介護施設等整備事業交付金）'!$J$7:$J54,P$3,'別紙（介護施設等整備事業交付金）'!$C$7:$C54,$B25)</f>
        <v>0</v>
      </c>
      <c r="Q25" s="47">
        <f>COUNTIFS('別紙（介護施設等整備事業交付金）'!$B$7:$B54,"交付金",'別紙（介護施設等整備事業交付金）'!$J$7:$J54,"⑦_③*",'別紙（介護施設等整備事業交付金）'!$C$7:$C54,$B25)</f>
        <v>0</v>
      </c>
      <c r="R25" s="55">
        <f>SUMIFS('別紙（介護施設等整備事業交付金）'!$P$7:$P54,'別紙（介護施設等整備事業交付金）'!$B$7:$B54,"交付金",'別紙（介護施設等整備事業交付金）'!$J$7:$J54,"⑦_③*",'別紙（介護施設等整備事業交付金）'!$C$7:$C54,$B25)</f>
        <v>0</v>
      </c>
      <c r="S25" s="47">
        <f>COUNTIFS('別紙（介護施設等整備事業交付金）'!$B$7:$B54,"交付金",'別紙（介護施設等整備事業交付金）'!$J$7:$J54,S$3,'別紙（介護施設等整備事業交付金）'!$C$7:$C54,$B25)</f>
        <v>0</v>
      </c>
      <c r="T25" s="55">
        <f>SUMIFS('別紙（介護施設等整備事業交付金）'!$P$7:$P54,'別紙（介護施設等整備事業交付金）'!$B$7:$B54,"交付金",'別紙（介護施設等整備事業交付金）'!$J$7:$J54,T$3,'別紙（介護施設等整備事業交付金）'!$C$7:$C54,$B25)</f>
        <v>0</v>
      </c>
      <c r="U25" s="47">
        <f>COUNTIFS('別紙（介護施設等整備事業交付金）'!$B$7:$B54,"交付金",'別紙（介護施設等整備事業交付金）'!$J$7:$J54,U$3,'別紙（介護施設等整備事業交付金）'!$C$7:$C54,$B25)</f>
        <v>0</v>
      </c>
      <c r="V25" s="55">
        <f>SUMIFS('別紙（介護施設等整備事業交付金）'!$P$7:$P54,'別紙（介護施設等整備事業交付金）'!$B$7:$B54,"交付金",'別紙（介護施設等整備事業交付金）'!$J$7:$J54,V$3,'別紙（介護施設等整備事業交付金）'!$C$7:$C54,$B25)</f>
        <v>0</v>
      </c>
      <c r="W25" s="47">
        <f>COUNTIFS('別紙（介護施設等整備事業交付金）'!$B$7:$B54,"交付金",'別紙（介護施設等整備事業交付金）'!$J$7:$J54,W$3,'別紙（介護施設等整備事業交付金）'!$C$7:$C54,$B25)</f>
        <v>0</v>
      </c>
      <c r="X25" s="55">
        <f>SUMIFS('別紙（介護施設等整備事業交付金）'!$P$7:$P54,'別紙（介護施設等整備事業交付金）'!$B$7:$B54,"交付金",'別紙（介護施設等整備事業交付金）'!$J$7:$J54,X$3,'別紙（介護施設等整備事業交付金）'!$C$7:$C54,$B25)</f>
        <v>0</v>
      </c>
      <c r="Y25" s="47">
        <f>COUNTIFS('別紙（介護施設等整備事業交付金）'!$B$7:$B54,"交付金",'別紙（介護施設等整備事業交付金）'!$J$7:$J54,Y$3,'別紙（介護施設等整備事業交付金）'!$C$7:$C54,$B25)</f>
        <v>0</v>
      </c>
      <c r="Z25" s="55">
        <f>SUMIFS('別紙（介護施設等整備事業交付金）'!$P$7:$P54,'別紙（介護施設等整備事業交付金）'!$B$7:$B54,"交付金",'別紙（介護施設等整備事業交付金）'!$J$7:$J54,Z$3,'別紙（介護施設等整備事業交付金）'!$C$7:$C54,$B25)</f>
        <v>0</v>
      </c>
      <c r="AA25" s="47">
        <f>COUNTIFS('別紙（介護施設等整備事業交付金）'!$B$7:$B54,"交付金",'別紙（介護施設等整備事業交付金）'!$J$7:$J54,AA$3,'別紙（介護施設等整備事業交付金）'!$C$7:$C54,$B25)</f>
        <v>0</v>
      </c>
      <c r="AB25" s="55">
        <f>SUMIFS('別紙（介護施設等整備事業交付金）'!$P$7:$P54,'別紙（介護施設等整備事業交付金）'!$B$7:$B54,"交付金",'別紙（介護施設等整備事業交付金）'!$J$7:$J54,AB$3,'別紙（介護施設等整備事業交付金）'!$C$7:$C54,$B25)</f>
        <v>0</v>
      </c>
      <c r="AC25" s="47">
        <f>COUNTIFS('別紙（介護施設等整備事業交付金）'!$B$7:$B54,"交付金",'別紙（介護施設等整備事業交付金）'!$J$7:$J54,AC$3,'別紙（介護施設等整備事業交付金）'!$C$7:$C54,$B25)</f>
        <v>0</v>
      </c>
      <c r="AD25" s="55">
        <f>SUMIFS('別紙（介護施設等整備事業交付金）'!$P$7:$P54,'別紙（介護施設等整備事業交付金）'!$B$7:$B54,"交付金",'別紙（介護施設等整備事業交付金）'!$J$7:$J54,AD$3,'別紙（介護施設等整備事業交付金）'!$C$7:$C54,$B25)</f>
        <v>0</v>
      </c>
      <c r="AE25" s="47">
        <f>COUNTIFS('別紙（介護施設等整備事業交付金）'!$B$7:$B54,"交付金",'別紙（介護施設等整備事業交付金）'!$J$7:$J54,AE$3,'別紙（介護施設等整備事業交付金）'!$C$7:$C54,$B25)</f>
        <v>0</v>
      </c>
      <c r="AF25" s="55">
        <f>SUMIFS('別紙（介護施設等整備事業交付金）'!$P$7:$P54,'別紙（介護施設等整備事業交付金）'!$B$7:$B54,"交付金",'別紙（介護施設等整備事業交付金）'!$J$7:$J54,AF$3,'別紙（介護施設等整備事業交付金）'!$C$7:$C54,$B25)</f>
        <v>0</v>
      </c>
      <c r="AG25" s="47">
        <f>COUNTIFS('別紙（介護施設等整備事業交付金）'!$B$7:$B54,"交付金",'別紙（介護施設等整備事業交付金）'!$J$7:$J54,AG$3,'別紙（介護施設等整備事業交付金）'!$C$7:$C54,$B25)</f>
        <v>0</v>
      </c>
      <c r="AH25" s="55">
        <f>SUMIFS('別紙（介護施設等整備事業交付金）'!$P$7:$P54,'別紙（介護施設等整備事業交付金）'!$B$7:$B54,"交付金",'別紙（介護施設等整備事業交付金）'!$J$7:$J54,AH$3,'別紙（介護施設等整備事業交付金）'!$C$7:$C54,$B25)</f>
        <v>0</v>
      </c>
      <c r="AI25" s="47">
        <f>COUNTIFS('別紙（介護施設等整備事業交付金）'!$B$7:$B54,"交付金",'別紙（介護施設等整備事業交付金）'!$J$7:$J54,AI$3,'別紙（介護施設等整備事業交付金）'!$C$7:$C54,$B25)</f>
        <v>0</v>
      </c>
      <c r="AJ25" s="55">
        <f>SUMIFS('別紙（介護施設等整備事業交付金）'!$P$7:$P54,'別紙（介護施設等整備事業交付金）'!$B$7:$B54,"交付金",'別紙（介護施設等整備事業交付金）'!$J$7:$J54,AJ$3,'別紙（介護施設等整備事業交付金）'!$C$7:$C54,$B25)</f>
        <v>0</v>
      </c>
      <c r="AK25" s="47">
        <f>COUNTIFS('別紙（介護施設等整備事業交付金）'!$B$7:$B54,"交付金",'別紙（介護施設等整備事業交付金）'!$J$7:$J54,AK$3,'別紙（介護施設等整備事業交付金）'!$C$7:$C54,$B25)</f>
        <v>0</v>
      </c>
      <c r="AL25" s="55">
        <f>SUMIFS('別紙（介護施設等整備事業交付金）'!$P$7:$P54,'別紙（介護施設等整備事業交付金）'!$B$7:$B54,"交付金",'別紙（介護施設等整備事業交付金）'!$J$7:$J54,AL$3,'別紙（介護施設等整備事業交付金）'!$C$7:$C54,$B25)</f>
        <v>0</v>
      </c>
      <c r="AM25" s="47">
        <f>COUNTIFS('別紙（介護施設等整備事業交付金）'!$B$7:$B54,"交付金",'別紙（介護施設等整備事業交付金）'!$J$7:$J54,AM$3,'別紙（介護施設等整備事業交付金）'!$C$7:$C54,$B25)</f>
        <v>0</v>
      </c>
      <c r="AN25" s="55">
        <f>SUMIFS('別紙（介護施設等整備事業交付金）'!$P$7:$P54,'別紙（介護施設等整備事業交付金）'!$B$7:$B54,"交付金",'別紙（介護施設等整備事業交付金）'!$J$7:$J54,AN$3,'別紙（介護施設等整備事業交付金）'!$C$7:$C54,$B25)</f>
        <v>0</v>
      </c>
      <c r="AO25" s="47">
        <f>COUNTIFS('別紙（介護施設等整備事業交付金）'!$B$7:$B54,"交付金",'別紙（介護施設等整備事業交付金）'!$J$7:$J54,AO$3,'別紙（介護施設等整備事業交付金）'!$C$7:$C54,$B25)</f>
        <v>0</v>
      </c>
      <c r="AP25" s="55">
        <f>SUMIFS('別紙（介護施設等整備事業交付金）'!$P$7:$P54,'別紙（介護施設等整備事業交付金）'!$B$7:$B54,"交付金",'別紙（介護施設等整備事業交付金）'!$J$7:$J54,AP$3,'別紙（介護施設等整備事業交付金）'!$C$7:$C54,$B25)</f>
        <v>0</v>
      </c>
      <c r="AQ25" s="47">
        <f t="shared" si="0"/>
        <v>0</v>
      </c>
      <c r="AR25" s="55">
        <f t="shared" si="1"/>
        <v>0</v>
      </c>
    </row>
    <row r="26" spans="1:44" hidden="1" x14ac:dyDescent="0.4">
      <c r="A26" s="45">
        <v>22</v>
      </c>
      <c r="B26" s="45" t="s">
        <v>97</v>
      </c>
      <c r="C26" s="47">
        <f>COUNTIFS('別紙（介護施設等整備事業交付金）'!$B$7:$B55,"交付金",'別紙（介護施設等整備事業交付金）'!$J$7:$J55,C$3,'別紙（介護施設等整備事業交付金）'!$C$7:$C55,$B26)</f>
        <v>0</v>
      </c>
      <c r="D26" s="55">
        <f>SUMIFS('別紙（介護施設等整備事業交付金）'!$P$7:$P55,'別紙（介護施設等整備事業交付金）'!$B$7:$B55,"交付金",'別紙（介護施設等整備事業交付金）'!$J$7:$J55,D$3,'別紙（介護施設等整備事業交付金）'!$C$7:$C55,$B26)</f>
        <v>0</v>
      </c>
      <c r="E26" s="47">
        <f>COUNTIFS('別紙（介護施設等整備事業交付金）'!$B$7:$B55,"交付金",'別紙（介護施設等整備事業交付金）'!$J$7:$J55,E$3,'別紙（介護施設等整備事業交付金）'!$C$7:$C55,$B26)</f>
        <v>0</v>
      </c>
      <c r="F26" s="55">
        <f>SUMIFS('別紙（介護施設等整備事業交付金）'!$P$7:$P55,'別紙（介護施設等整備事業交付金）'!$B$7:$B55,"交付金",'別紙（介護施設等整備事業交付金）'!$J$7:$J55,F$3,'別紙（介護施設等整備事業交付金）'!$C$7:$C55,$B26)</f>
        <v>0</v>
      </c>
      <c r="G26" s="47">
        <f>COUNTIFS('別紙（介護施設等整備事業交付金）'!$B$7:$B55,"交付金",'別紙（介護施設等整備事業交付金）'!$J$7:$J55,G$3,'別紙（介護施設等整備事業交付金）'!$C$7:$C55,$B26)</f>
        <v>0</v>
      </c>
      <c r="H26" s="55">
        <f>SUMIFS('別紙（介護施設等整備事業交付金）'!$P$7:$P55,'別紙（介護施設等整備事業交付金）'!$B$7:$B55,"交付金",'別紙（介護施設等整備事業交付金）'!$J$7:$J55,H$3,'別紙（介護施設等整備事業交付金）'!$C$7:$C55,$B26)</f>
        <v>0</v>
      </c>
      <c r="I26" s="47">
        <f>COUNTIFS('別紙（介護施設等整備事業交付金）'!$B$7:$B55,"交付金",'別紙（介護施設等整備事業交付金）'!$J$7:$J55,I$3,'別紙（介護施設等整備事業交付金）'!$C$7:$C55,$B26)</f>
        <v>0</v>
      </c>
      <c r="J26" s="55">
        <f>SUMIFS('別紙（介護施設等整備事業交付金）'!$P$7:$P55,'別紙（介護施設等整備事業交付金）'!$B$7:$B55,"交付金",'別紙（介護施設等整備事業交付金）'!$J$7:$J55,J$3,'別紙（介護施設等整備事業交付金）'!$C$7:$C55,$B26)</f>
        <v>0</v>
      </c>
      <c r="K26" s="47">
        <f>COUNTIFS('別紙（介護施設等整備事業交付金）'!$B$7:$B55,"交付金",'別紙（介護施設等整備事業交付金）'!$J$7:$J55,K$3,'別紙（介護施設等整備事業交付金）'!$C$7:$C55,$B26)</f>
        <v>0</v>
      </c>
      <c r="L26" s="55">
        <f>SUMIFS('別紙（介護施設等整備事業交付金）'!$P$7:$P55,'別紙（介護施設等整備事業交付金）'!$B$7:$B55,"交付金",'別紙（介護施設等整備事業交付金）'!$J$7:$J55,L$3,'別紙（介護施設等整備事業交付金）'!$C$7:$C55,$B26)</f>
        <v>0</v>
      </c>
      <c r="M26" s="47">
        <f>COUNTIFS('別紙（介護施設等整備事業交付金）'!$B$7:$B55,"交付金",'別紙（介護施設等整備事業交付金）'!$J$7:$J55,"⑦_①*",'別紙（介護施設等整備事業交付金）'!$C$7:$C55,$B26)</f>
        <v>0</v>
      </c>
      <c r="N26" s="55">
        <f>SUMIFS('別紙（介護施設等整備事業交付金）'!$P$7:$P55,'別紙（介護施設等整備事業交付金）'!$B$7:$B55,"交付金",'別紙（介護施設等整備事業交付金）'!$J$7:$J55,"⑦_①*",'別紙（介護施設等整備事業交付金）'!$C$7:$C55,$B26)</f>
        <v>0</v>
      </c>
      <c r="O26" s="47">
        <f>COUNTIFS('別紙（介護施設等整備事業交付金）'!$B$7:$B55,"交付金",'別紙（介護施設等整備事業交付金）'!$J$7:$J55,O$3,'別紙（介護施設等整備事業交付金）'!$C$7:$C55,$B26)</f>
        <v>0</v>
      </c>
      <c r="P26" s="55">
        <f>SUMIFS('別紙（介護施設等整備事業交付金）'!$P$7:$P55,'別紙（介護施設等整備事業交付金）'!$B$7:$B55,"交付金",'別紙（介護施設等整備事業交付金）'!$J$7:$J55,P$3,'別紙（介護施設等整備事業交付金）'!$C$7:$C55,$B26)</f>
        <v>0</v>
      </c>
      <c r="Q26" s="47">
        <f>COUNTIFS('別紙（介護施設等整備事業交付金）'!$B$7:$B55,"交付金",'別紙（介護施設等整備事業交付金）'!$J$7:$J55,"⑦_③*",'別紙（介護施設等整備事業交付金）'!$C$7:$C55,$B26)</f>
        <v>0</v>
      </c>
      <c r="R26" s="55">
        <f>SUMIFS('別紙（介護施設等整備事業交付金）'!$P$7:$P55,'別紙（介護施設等整備事業交付金）'!$B$7:$B55,"交付金",'別紙（介護施設等整備事業交付金）'!$J$7:$J55,"⑦_③*",'別紙（介護施設等整備事業交付金）'!$C$7:$C55,$B26)</f>
        <v>0</v>
      </c>
      <c r="S26" s="47">
        <f>COUNTIFS('別紙（介護施設等整備事業交付金）'!$B$7:$B55,"交付金",'別紙（介護施設等整備事業交付金）'!$J$7:$J55,S$3,'別紙（介護施設等整備事業交付金）'!$C$7:$C55,$B26)</f>
        <v>0</v>
      </c>
      <c r="T26" s="55">
        <f>SUMIFS('別紙（介護施設等整備事業交付金）'!$P$7:$P55,'別紙（介護施設等整備事業交付金）'!$B$7:$B55,"交付金",'別紙（介護施設等整備事業交付金）'!$J$7:$J55,T$3,'別紙（介護施設等整備事業交付金）'!$C$7:$C55,$B26)</f>
        <v>0</v>
      </c>
      <c r="U26" s="47">
        <f>COUNTIFS('別紙（介護施設等整備事業交付金）'!$B$7:$B55,"交付金",'別紙（介護施設等整備事業交付金）'!$J$7:$J55,U$3,'別紙（介護施設等整備事業交付金）'!$C$7:$C55,$B26)</f>
        <v>0</v>
      </c>
      <c r="V26" s="55">
        <f>SUMIFS('別紙（介護施設等整備事業交付金）'!$P$7:$P55,'別紙（介護施設等整備事業交付金）'!$B$7:$B55,"交付金",'別紙（介護施設等整備事業交付金）'!$J$7:$J55,V$3,'別紙（介護施設等整備事業交付金）'!$C$7:$C55,$B26)</f>
        <v>0</v>
      </c>
      <c r="W26" s="47">
        <f>COUNTIFS('別紙（介護施設等整備事業交付金）'!$B$7:$B55,"交付金",'別紙（介護施設等整備事業交付金）'!$J$7:$J55,W$3,'別紙（介護施設等整備事業交付金）'!$C$7:$C55,$B26)</f>
        <v>0</v>
      </c>
      <c r="X26" s="55">
        <f>SUMIFS('別紙（介護施設等整備事業交付金）'!$P$7:$P55,'別紙（介護施設等整備事業交付金）'!$B$7:$B55,"交付金",'別紙（介護施設等整備事業交付金）'!$J$7:$J55,X$3,'別紙（介護施設等整備事業交付金）'!$C$7:$C55,$B26)</f>
        <v>0</v>
      </c>
      <c r="Y26" s="47">
        <f>COUNTIFS('別紙（介護施設等整備事業交付金）'!$B$7:$B55,"交付金",'別紙（介護施設等整備事業交付金）'!$J$7:$J55,Y$3,'別紙（介護施設等整備事業交付金）'!$C$7:$C55,$B26)</f>
        <v>0</v>
      </c>
      <c r="Z26" s="55">
        <f>SUMIFS('別紙（介護施設等整備事業交付金）'!$P$7:$P55,'別紙（介護施設等整備事業交付金）'!$B$7:$B55,"交付金",'別紙（介護施設等整備事業交付金）'!$J$7:$J55,Z$3,'別紙（介護施設等整備事業交付金）'!$C$7:$C55,$B26)</f>
        <v>0</v>
      </c>
      <c r="AA26" s="47">
        <f>COUNTIFS('別紙（介護施設等整備事業交付金）'!$B$7:$B55,"交付金",'別紙（介護施設等整備事業交付金）'!$J$7:$J55,AA$3,'別紙（介護施設等整備事業交付金）'!$C$7:$C55,$B26)</f>
        <v>0</v>
      </c>
      <c r="AB26" s="55">
        <f>SUMIFS('別紙（介護施設等整備事業交付金）'!$P$7:$P55,'別紙（介護施設等整備事業交付金）'!$B$7:$B55,"交付金",'別紙（介護施設等整備事業交付金）'!$J$7:$J55,AB$3,'別紙（介護施設等整備事業交付金）'!$C$7:$C55,$B26)</f>
        <v>0</v>
      </c>
      <c r="AC26" s="47">
        <f>COUNTIFS('別紙（介護施設等整備事業交付金）'!$B$7:$B55,"交付金",'別紙（介護施設等整備事業交付金）'!$J$7:$J55,AC$3,'別紙（介護施設等整備事業交付金）'!$C$7:$C55,$B26)</f>
        <v>0</v>
      </c>
      <c r="AD26" s="55">
        <f>SUMIFS('別紙（介護施設等整備事業交付金）'!$P$7:$P55,'別紙（介護施設等整備事業交付金）'!$B$7:$B55,"交付金",'別紙（介護施設等整備事業交付金）'!$J$7:$J55,AD$3,'別紙（介護施設等整備事業交付金）'!$C$7:$C55,$B26)</f>
        <v>0</v>
      </c>
      <c r="AE26" s="47">
        <f>COUNTIFS('別紙（介護施設等整備事業交付金）'!$B$7:$B55,"交付金",'別紙（介護施設等整備事業交付金）'!$J$7:$J55,AE$3,'別紙（介護施設等整備事業交付金）'!$C$7:$C55,$B26)</f>
        <v>0</v>
      </c>
      <c r="AF26" s="55">
        <f>SUMIFS('別紙（介護施設等整備事業交付金）'!$P$7:$P55,'別紙（介護施設等整備事業交付金）'!$B$7:$B55,"交付金",'別紙（介護施設等整備事業交付金）'!$J$7:$J55,AF$3,'別紙（介護施設等整備事業交付金）'!$C$7:$C55,$B26)</f>
        <v>0</v>
      </c>
      <c r="AG26" s="47">
        <f>COUNTIFS('別紙（介護施設等整備事業交付金）'!$B$7:$B55,"交付金",'別紙（介護施設等整備事業交付金）'!$J$7:$J55,AG$3,'別紙（介護施設等整備事業交付金）'!$C$7:$C55,$B26)</f>
        <v>0</v>
      </c>
      <c r="AH26" s="55">
        <f>SUMIFS('別紙（介護施設等整備事業交付金）'!$P$7:$P55,'別紙（介護施設等整備事業交付金）'!$B$7:$B55,"交付金",'別紙（介護施設等整備事業交付金）'!$J$7:$J55,AH$3,'別紙（介護施設等整備事業交付金）'!$C$7:$C55,$B26)</f>
        <v>0</v>
      </c>
      <c r="AI26" s="47">
        <f>COUNTIFS('別紙（介護施設等整備事業交付金）'!$B$7:$B55,"交付金",'別紙（介護施設等整備事業交付金）'!$J$7:$J55,AI$3,'別紙（介護施設等整備事業交付金）'!$C$7:$C55,$B26)</f>
        <v>0</v>
      </c>
      <c r="AJ26" s="55">
        <f>SUMIFS('別紙（介護施設等整備事業交付金）'!$P$7:$P55,'別紙（介護施設等整備事業交付金）'!$B$7:$B55,"交付金",'別紙（介護施設等整備事業交付金）'!$J$7:$J55,AJ$3,'別紙（介護施設等整備事業交付金）'!$C$7:$C55,$B26)</f>
        <v>0</v>
      </c>
      <c r="AK26" s="47">
        <f>COUNTIFS('別紙（介護施設等整備事業交付金）'!$B$7:$B55,"交付金",'別紙（介護施設等整備事業交付金）'!$J$7:$J55,AK$3,'別紙（介護施設等整備事業交付金）'!$C$7:$C55,$B26)</f>
        <v>0</v>
      </c>
      <c r="AL26" s="55">
        <f>SUMIFS('別紙（介護施設等整備事業交付金）'!$P$7:$P55,'別紙（介護施設等整備事業交付金）'!$B$7:$B55,"交付金",'別紙（介護施設等整備事業交付金）'!$J$7:$J55,AL$3,'別紙（介護施設等整備事業交付金）'!$C$7:$C55,$B26)</f>
        <v>0</v>
      </c>
      <c r="AM26" s="47">
        <f>COUNTIFS('別紙（介護施設等整備事業交付金）'!$B$7:$B55,"交付金",'別紙（介護施設等整備事業交付金）'!$J$7:$J55,AM$3,'別紙（介護施設等整備事業交付金）'!$C$7:$C55,$B26)</f>
        <v>0</v>
      </c>
      <c r="AN26" s="55">
        <f>SUMIFS('別紙（介護施設等整備事業交付金）'!$P$7:$P55,'別紙（介護施設等整備事業交付金）'!$B$7:$B55,"交付金",'別紙（介護施設等整備事業交付金）'!$J$7:$J55,AN$3,'別紙（介護施設等整備事業交付金）'!$C$7:$C55,$B26)</f>
        <v>0</v>
      </c>
      <c r="AO26" s="47">
        <f>COUNTIFS('別紙（介護施設等整備事業交付金）'!$B$7:$B55,"交付金",'別紙（介護施設等整備事業交付金）'!$J$7:$J55,AO$3,'別紙（介護施設等整備事業交付金）'!$C$7:$C55,$B26)</f>
        <v>0</v>
      </c>
      <c r="AP26" s="55">
        <f>SUMIFS('別紙（介護施設等整備事業交付金）'!$P$7:$P55,'別紙（介護施設等整備事業交付金）'!$B$7:$B55,"交付金",'別紙（介護施設等整備事業交付金）'!$J$7:$J55,AP$3,'別紙（介護施設等整備事業交付金）'!$C$7:$C55,$B26)</f>
        <v>0</v>
      </c>
      <c r="AQ26" s="47">
        <f t="shared" si="0"/>
        <v>0</v>
      </c>
      <c r="AR26" s="55">
        <f t="shared" si="1"/>
        <v>0</v>
      </c>
    </row>
    <row r="27" spans="1:44" hidden="1" x14ac:dyDescent="0.4">
      <c r="A27" s="45">
        <v>23</v>
      </c>
      <c r="B27" s="45" t="s">
        <v>98</v>
      </c>
      <c r="C27" s="47">
        <f>COUNTIFS('別紙（介護施設等整備事業交付金）'!$B$7:$B56,"交付金",'別紙（介護施設等整備事業交付金）'!$J$7:$J56,C$3,'別紙（介護施設等整備事業交付金）'!$C$7:$C56,$B27)</f>
        <v>0</v>
      </c>
      <c r="D27" s="55">
        <f>SUMIFS('別紙（介護施設等整備事業交付金）'!$P$7:$P56,'別紙（介護施設等整備事業交付金）'!$B$7:$B56,"交付金",'別紙（介護施設等整備事業交付金）'!$J$7:$J56,D$3,'別紙（介護施設等整備事業交付金）'!$C$7:$C56,$B27)</f>
        <v>0</v>
      </c>
      <c r="E27" s="47">
        <f>COUNTIFS('別紙（介護施設等整備事業交付金）'!$B$7:$B56,"交付金",'別紙（介護施設等整備事業交付金）'!$J$7:$J56,E$3,'別紙（介護施設等整備事業交付金）'!$C$7:$C56,$B27)</f>
        <v>0</v>
      </c>
      <c r="F27" s="55">
        <f>SUMIFS('別紙（介護施設等整備事業交付金）'!$P$7:$P56,'別紙（介護施設等整備事業交付金）'!$B$7:$B56,"交付金",'別紙（介護施設等整備事業交付金）'!$J$7:$J56,F$3,'別紙（介護施設等整備事業交付金）'!$C$7:$C56,$B27)</f>
        <v>0</v>
      </c>
      <c r="G27" s="47">
        <f>COUNTIFS('別紙（介護施設等整備事業交付金）'!$B$7:$B56,"交付金",'別紙（介護施設等整備事業交付金）'!$J$7:$J56,G$3,'別紙（介護施設等整備事業交付金）'!$C$7:$C56,$B27)</f>
        <v>0</v>
      </c>
      <c r="H27" s="55">
        <f>SUMIFS('別紙（介護施設等整備事業交付金）'!$P$7:$P56,'別紙（介護施設等整備事業交付金）'!$B$7:$B56,"交付金",'別紙（介護施設等整備事業交付金）'!$J$7:$J56,H$3,'別紙（介護施設等整備事業交付金）'!$C$7:$C56,$B27)</f>
        <v>0</v>
      </c>
      <c r="I27" s="47">
        <f>COUNTIFS('別紙（介護施設等整備事業交付金）'!$B$7:$B56,"交付金",'別紙（介護施設等整備事業交付金）'!$J$7:$J56,I$3,'別紙（介護施設等整備事業交付金）'!$C$7:$C56,$B27)</f>
        <v>0</v>
      </c>
      <c r="J27" s="55">
        <f>SUMIFS('別紙（介護施設等整備事業交付金）'!$P$7:$P56,'別紙（介護施設等整備事業交付金）'!$B$7:$B56,"交付金",'別紙（介護施設等整備事業交付金）'!$J$7:$J56,J$3,'別紙（介護施設等整備事業交付金）'!$C$7:$C56,$B27)</f>
        <v>0</v>
      </c>
      <c r="K27" s="47">
        <f>COUNTIFS('別紙（介護施設等整備事業交付金）'!$B$7:$B56,"交付金",'別紙（介護施設等整備事業交付金）'!$J$7:$J56,K$3,'別紙（介護施設等整備事業交付金）'!$C$7:$C56,$B27)</f>
        <v>0</v>
      </c>
      <c r="L27" s="55">
        <f>SUMIFS('別紙（介護施設等整備事業交付金）'!$P$7:$P56,'別紙（介護施設等整備事業交付金）'!$B$7:$B56,"交付金",'別紙（介護施設等整備事業交付金）'!$J$7:$J56,L$3,'別紙（介護施設等整備事業交付金）'!$C$7:$C56,$B27)</f>
        <v>0</v>
      </c>
      <c r="M27" s="47">
        <f>COUNTIFS('別紙（介護施設等整備事業交付金）'!$B$7:$B56,"交付金",'別紙（介護施設等整備事業交付金）'!$J$7:$J56,"⑦_①*",'別紙（介護施設等整備事業交付金）'!$C$7:$C56,$B27)</f>
        <v>0</v>
      </c>
      <c r="N27" s="55">
        <f>SUMIFS('別紙（介護施設等整備事業交付金）'!$P$7:$P56,'別紙（介護施設等整備事業交付金）'!$B$7:$B56,"交付金",'別紙（介護施設等整備事業交付金）'!$J$7:$J56,"⑦_①*",'別紙（介護施設等整備事業交付金）'!$C$7:$C56,$B27)</f>
        <v>0</v>
      </c>
      <c r="O27" s="47">
        <f>COUNTIFS('別紙（介護施設等整備事業交付金）'!$B$7:$B56,"交付金",'別紙（介護施設等整備事業交付金）'!$J$7:$J56,O$3,'別紙（介護施設等整備事業交付金）'!$C$7:$C56,$B27)</f>
        <v>0</v>
      </c>
      <c r="P27" s="55">
        <f>SUMIFS('別紙（介護施設等整備事業交付金）'!$P$7:$P56,'別紙（介護施設等整備事業交付金）'!$B$7:$B56,"交付金",'別紙（介護施設等整備事業交付金）'!$J$7:$J56,P$3,'別紙（介護施設等整備事業交付金）'!$C$7:$C56,$B27)</f>
        <v>0</v>
      </c>
      <c r="Q27" s="47">
        <f>COUNTIFS('別紙（介護施設等整備事業交付金）'!$B$7:$B56,"交付金",'別紙（介護施設等整備事業交付金）'!$J$7:$J56,"⑦_③*",'別紙（介護施設等整備事業交付金）'!$C$7:$C56,$B27)</f>
        <v>0</v>
      </c>
      <c r="R27" s="55">
        <f>SUMIFS('別紙（介護施設等整備事業交付金）'!$P$7:$P56,'別紙（介護施設等整備事業交付金）'!$B$7:$B56,"交付金",'別紙（介護施設等整備事業交付金）'!$J$7:$J56,"⑦_③*",'別紙（介護施設等整備事業交付金）'!$C$7:$C56,$B27)</f>
        <v>0</v>
      </c>
      <c r="S27" s="47">
        <f>COUNTIFS('別紙（介護施設等整備事業交付金）'!$B$7:$B56,"交付金",'別紙（介護施設等整備事業交付金）'!$J$7:$J56,S$3,'別紙（介護施設等整備事業交付金）'!$C$7:$C56,$B27)</f>
        <v>0</v>
      </c>
      <c r="T27" s="55">
        <f>SUMIFS('別紙（介護施設等整備事業交付金）'!$P$7:$P56,'別紙（介護施設等整備事業交付金）'!$B$7:$B56,"交付金",'別紙（介護施設等整備事業交付金）'!$J$7:$J56,T$3,'別紙（介護施設等整備事業交付金）'!$C$7:$C56,$B27)</f>
        <v>0</v>
      </c>
      <c r="U27" s="47">
        <f>COUNTIFS('別紙（介護施設等整備事業交付金）'!$B$7:$B56,"交付金",'別紙（介護施設等整備事業交付金）'!$J$7:$J56,U$3,'別紙（介護施設等整備事業交付金）'!$C$7:$C56,$B27)</f>
        <v>0</v>
      </c>
      <c r="V27" s="55">
        <f>SUMIFS('別紙（介護施設等整備事業交付金）'!$P$7:$P56,'別紙（介護施設等整備事業交付金）'!$B$7:$B56,"交付金",'別紙（介護施設等整備事業交付金）'!$J$7:$J56,V$3,'別紙（介護施設等整備事業交付金）'!$C$7:$C56,$B27)</f>
        <v>0</v>
      </c>
      <c r="W27" s="47">
        <f>COUNTIFS('別紙（介護施設等整備事業交付金）'!$B$7:$B56,"交付金",'別紙（介護施設等整備事業交付金）'!$J$7:$J56,W$3,'別紙（介護施設等整備事業交付金）'!$C$7:$C56,$B27)</f>
        <v>0</v>
      </c>
      <c r="X27" s="55">
        <f>SUMIFS('別紙（介護施設等整備事業交付金）'!$P$7:$P56,'別紙（介護施設等整備事業交付金）'!$B$7:$B56,"交付金",'別紙（介護施設等整備事業交付金）'!$J$7:$J56,X$3,'別紙（介護施設等整備事業交付金）'!$C$7:$C56,$B27)</f>
        <v>0</v>
      </c>
      <c r="Y27" s="47">
        <f>COUNTIFS('別紙（介護施設等整備事業交付金）'!$B$7:$B56,"交付金",'別紙（介護施設等整備事業交付金）'!$J$7:$J56,Y$3,'別紙（介護施設等整備事業交付金）'!$C$7:$C56,$B27)</f>
        <v>0</v>
      </c>
      <c r="Z27" s="55">
        <f>SUMIFS('別紙（介護施設等整備事業交付金）'!$P$7:$P56,'別紙（介護施設等整備事業交付金）'!$B$7:$B56,"交付金",'別紙（介護施設等整備事業交付金）'!$J$7:$J56,Z$3,'別紙（介護施設等整備事業交付金）'!$C$7:$C56,$B27)</f>
        <v>0</v>
      </c>
      <c r="AA27" s="47">
        <f>COUNTIFS('別紙（介護施設等整備事業交付金）'!$B$7:$B56,"交付金",'別紙（介護施設等整備事業交付金）'!$J$7:$J56,AA$3,'別紙（介護施設等整備事業交付金）'!$C$7:$C56,$B27)</f>
        <v>0</v>
      </c>
      <c r="AB27" s="55">
        <f>SUMIFS('別紙（介護施設等整備事業交付金）'!$P$7:$P56,'別紙（介護施設等整備事業交付金）'!$B$7:$B56,"交付金",'別紙（介護施設等整備事業交付金）'!$J$7:$J56,AB$3,'別紙（介護施設等整備事業交付金）'!$C$7:$C56,$B27)</f>
        <v>0</v>
      </c>
      <c r="AC27" s="47">
        <f>COUNTIFS('別紙（介護施設等整備事業交付金）'!$B$7:$B56,"交付金",'別紙（介護施設等整備事業交付金）'!$J$7:$J56,AC$3,'別紙（介護施設等整備事業交付金）'!$C$7:$C56,$B27)</f>
        <v>0</v>
      </c>
      <c r="AD27" s="55">
        <f>SUMIFS('別紙（介護施設等整備事業交付金）'!$P$7:$P56,'別紙（介護施設等整備事業交付金）'!$B$7:$B56,"交付金",'別紙（介護施設等整備事業交付金）'!$J$7:$J56,AD$3,'別紙（介護施設等整備事業交付金）'!$C$7:$C56,$B27)</f>
        <v>0</v>
      </c>
      <c r="AE27" s="47">
        <f>COUNTIFS('別紙（介護施設等整備事業交付金）'!$B$7:$B56,"交付金",'別紙（介護施設等整備事業交付金）'!$J$7:$J56,AE$3,'別紙（介護施設等整備事業交付金）'!$C$7:$C56,$B27)</f>
        <v>0</v>
      </c>
      <c r="AF27" s="55">
        <f>SUMIFS('別紙（介護施設等整備事業交付金）'!$P$7:$P56,'別紙（介護施設等整備事業交付金）'!$B$7:$B56,"交付金",'別紙（介護施設等整備事業交付金）'!$J$7:$J56,AF$3,'別紙（介護施設等整備事業交付金）'!$C$7:$C56,$B27)</f>
        <v>0</v>
      </c>
      <c r="AG27" s="47">
        <f>COUNTIFS('別紙（介護施設等整備事業交付金）'!$B$7:$B56,"交付金",'別紙（介護施設等整備事業交付金）'!$J$7:$J56,AG$3,'別紙（介護施設等整備事業交付金）'!$C$7:$C56,$B27)</f>
        <v>0</v>
      </c>
      <c r="AH27" s="55">
        <f>SUMIFS('別紙（介護施設等整備事業交付金）'!$P$7:$P56,'別紙（介護施設等整備事業交付金）'!$B$7:$B56,"交付金",'別紙（介護施設等整備事業交付金）'!$J$7:$J56,AH$3,'別紙（介護施設等整備事業交付金）'!$C$7:$C56,$B27)</f>
        <v>0</v>
      </c>
      <c r="AI27" s="47">
        <f>COUNTIFS('別紙（介護施設等整備事業交付金）'!$B$7:$B56,"交付金",'別紙（介護施設等整備事業交付金）'!$J$7:$J56,AI$3,'別紙（介護施設等整備事業交付金）'!$C$7:$C56,$B27)</f>
        <v>0</v>
      </c>
      <c r="AJ27" s="55">
        <f>SUMIFS('別紙（介護施設等整備事業交付金）'!$P$7:$P56,'別紙（介護施設等整備事業交付金）'!$B$7:$B56,"交付金",'別紙（介護施設等整備事業交付金）'!$J$7:$J56,AJ$3,'別紙（介護施設等整備事業交付金）'!$C$7:$C56,$B27)</f>
        <v>0</v>
      </c>
      <c r="AK27" s="47">
        <f>COUNTIFS('別紙（介護施設等整備事業交付金）'!$B$7:$B56,"交付金",'別紙（介護施設等整備事業交付金）'!$J$7:$J56,AK$3,'別紙（介護施設等整備事業交付金）'!$C$7:$C56,$B27)</f>
        <v>0</v>
      </c>
      <c r="AL27" s="55">
        <f>SUMIFS('別紙（介護施設等整備事業交付金）'!$P$7:$P56,'別紙（介護施設等整備事業交付金）'!$B$7:$B56,"交付金",'別紙（介護施設等整備事業交付金）'!$J$7:$J56,AL$3,'別紙（介護施設等整備事業交付金）'!$C$7:$C56,$B27)</f>
        <v>0</v>
      </c>
      <c r="AM27" s="47">
        <f>COUNTIFS('別紙（介護施設等整備事業交付金）'!$B$7:$B56,"交付金",'別紙（介護施設等整備事業交付金）'!$J$7:$J56,AM$3,'別紙（介護施設等整備事業交付金）'!$C$7:$C56,$B27)</f>
        <v>0</v>
      </c>
      <c r="AN27" s="55">
        <f>SUMIFS('別紙（介護施設等整備事業交付金）'!$P$7:$P56,'別紙（介護施設等整備事業交付金）'!$B$7:$B56,"交付金",'別紙（介護施設等整備事業交付金）'!$J$7:$J56,AN$3,'別紙（介護施設等整備事業交付金）'!$C$7:$C56,$B27)</f>
        <v>0</v>
      </c>
      <c r="AO27" s="47">
        <f>COUNTIFS('別紙（介護施設等整備事業交付金）'!$B$7:$B56,"交付金",'別紙（介護施設等整備事業交付金）'!$J$7:$J56,AO$3,'別紙（介護施設等整備事業交付金）'!$C$7:$C56,$B27)</f>
        <v>0</v>
      </c>
      <c r="AP27" s="55">
        <f>SUMIFS('別紙（介護施設等整備事業交付金）'!$P$7:$P56,'別紙（介護施設等整備事業交付金）'!$B$7:$B56,"交付金",'別紙（介護施設等整備事業交付金）'!$J$7:$J56,AP$3,'別紙（介護施設等整備事業交付金）'!$C$7:$C56,$B27)</f>
        <v>0</v>
      </c>
      <c r="AQ27" s="47">
        <f t="shared" si="0"/>
        <v>0</v>
      </c>
      <c r="AR27" s="55">
        <f t="shared" si="1"/>
        <v>0</v>
      </c>
    </row>
    <row r="28" spans="1:44" hidden="1" x14ac:dyDescent="0.4">
      <c r="A28" s="45">
        <v>24</v>
      </c>
      <c r="B28" s="45" t="s">
        <v>99</v>
      </c>
      <c r="C28" s="47">
        <f>COUNTIFS('別紙（介護施設等整備事業交付金）'!$B$7:$B57,"交付金",'別紙（介護施設等整備事業交付金）'!$J$7:$J57,C$3,'別紙（介護施設等整備事業交付金）'!$C$7:$C57,$B28)</f>
        <v>0</v>
      </c>
      <c r="D28" s="55">
        <f>SUMIFS('別紙（介護施設等整備事業交付金）'!$P$7:$P57,'別紙（介護施設等整備事業交付金）'!$B$7:$B57,"交付金",'別紙（介護施設等整備事業交付金）'!$J$7:$J57,D$3,'別紙（介護施設等整備事業交付金）'!$C$7:$C57,$B28)</f>
        <v>0</v>
      </c>
      <c r="E28" s="47">
        <f>COUNTIFS('別紙（介護施設等整備事業交付金）'!$B$7:$B57,"交付金",'別紙（介護施設等整備事業交付金）'!$J$7:$J57,E$3,'別紙（介護施設等整備事業交付金）'!$C$7:$C57,$B28)</f>
        <v>0</v>
      </c>
      <c r="F28" s="55">
        <f>SUMIFS('別紙（介護施設等整備事業交付金）'!$P$7:$P57,'別紙（介護施設等整備事業交付金）'!$B$7:$B57,"交付金",'別紙（介護施設等整備事業交付金）'!$J$7:$J57,F$3,'別紙（介護施設等整備事業交付金）'!$C$7:$C57,$B28)</f>
        <v>0</v>
      </c>
      <c r="G28" s="47">
        <f>COUNTIFS('別紙（介護施設等整備事業交付金）'!$B$7:$B57,"交付金",'別紙（介護施設等整備事業交付金）'!$J$7:$J57,G$3,'別紙（介護施設等整備事業交付金）'!$C$7:$C57,$B28)</f>
        <v>0</v>
      </c>
      <c r="H28" s="55">
        <f>SUMIFS('別紙（介護施設等整備事業交付金）'!$P$7:$P57,'別紙（介護施設等整備事業交付金）'!$B$7:$B57,"交付金",'別紙（介護施設等整備事業交付金）'!$J$7:$J57,H$3,'別紙（介護施設等整備事業交付金）'!$C$7:$C57,$B28)</f>
        <v>0</v>
      </c>
      <c r="I28" s="47">
        <f>COUNTIFS('別紙（介護施設等整備事業交付金）'!$B$7:$B57,"交付金",'別紙（介護施設等整備事業交付金）'!$J$7:$J57,I$3,'別紙（介護施設等整備事業交付金）'!$C$7:$C57,$B28)</f>
        <v>0</v>
      </c>
      <c r="J28" s="55">
        <f>SUMIFS('別紙（介護施設等整備事業交付金）'!$P$7:$P57,'別紙（介護施設等整備事業交付金）'!$B$7:$B57,"交付金",'別紙（介護施設等整備事業交付金）'!$J$7:$J57,J$3,'別紙（介護施設等整備事業交付金）'!$C$7:$C57,$B28)</f>
        <v>0</v>
      </c>
      <c r="K28" s="47">
        <f>COUNTIFS('別紙（介護施設等整備事業交付金）'!$B$7:$B57,"交付金",'別紙（介護施設等整備事業交付金）'!$J$7:$J57,K$3,'別紙（介護施設等整備事業交付金）'!$C$7:$C57,$B28)</f>
        <v>0</v>
      </c>
      <c r="L28" s="55">
        <f>SUMIFS('別紙（介護施設等整備事業交付金）'!$P$7:$P57,'別紙（介護施設等整備事業交付金）'!$B$7:$B57,"交付金",'別紙（介護施設等整備事業交付金）'!$J$7:$J57,L$3,'別紙（介護施設等整備事業交付金）'!$C$7:$C57,$B28)</f>
        <v>0</v>
      </c>
      <c r="M28" s="47">
        <f>COUNTIFS('別紙（介護施設等整備事業交付金）'!$B$7:$B57,"交付金",'別紙（介護施設等整備事業交付金）'!$J$7:$J57,"⑦_①*",'別紙（介護施設等整備事業交付金）'!$C$7:$C57,$B28)</f>
        <v>0</v>
      </c>
      <c r="N28" s="55">
        <f>SUMIFS('別紙（介護施設等整備事業交付金）'!$P$7:$P57,'別紙（介護施設等整備事業交付金）'!$B$7:$B57,"交付金",'別紙（介護施設等整備事業交付金）'!$J$7:$J57,"⑦_①*",'別紙（介護施設等整備事業交付金）'!$C$7:$C57,$B28)</f>
        <v>0</v>
      </c>
      <c r="O28" s="47">
        <f>COUNTIFS('別紙（介護施設等整備事業交付金）'!$B$7:$B57,"交付金",'別紙（介護施設等整備事業交付金）'!$J$7:$J57,O$3,'別紙（介護施設等整備事業交付金）'!$C$7:$C57,$B28)</f>
        <v>0</v>
      </c>
      <c r="P28" s="55">
        <f>SUMIFS('別紙（介護施設等整備事業交付金）'!$P$7:$P57,'別紙（介護施設等整備事業交付金）'!$B$7:$B57,"交付金",'別紙（介護施設等整備事業交付金）'!$J$7:$J57,P$3,'別紙（介護施設等整備事業交付金）'!$C$7:$C57,$B28)</f>
        <v>0</v>
      </c>
      <c r="Q28" s="47">
        <f>COUNTIFS('別紙（介護施設等整備事業交付金）'!$B$7:$B57,"交付金",'別紙（介護施設等整備事業交付金）'!$J$7:$J57,"⑦_③*",'別紙（介護施設等整備事業交付金）'!$C$7:$C57,$B28)</f>
        <v>0</v>
      </c>
      <c r="R28" s="55">
        <f>SUMIFS('別紙（介護施設等整備事業交付金）'!$P$7:$P57,'別紙（介護施設等整備事業交付金）'!$B$7:$B57,"交付金",'別紙（介護施設等整備事業交付金）'!$J$7:$J57,"⑦_③*",'別紙（介護施設等整備事業交付金）'!$C$7:$C57,$B28)</f>
        <v>0</v>
      </c>
      <c r="S28" s="47">
        <f>COUNTIFS('別紙（介護施設等整備事業交付金）'!$B$7:$B57,"交付金",'別紙（介護施設等整備事業交付金）'!$J$7:$J57,S$3,'別紙（介護施設等整備事業交付金）'!$C$7:$C57,$B28)</f>
        <v>0</v>
      </c>
      <c r="T28" s="55">
        <f>SUMIFS('別紙（介護施設等整備事業交付金）'!$P$7:$P57,'別紙（介護施設等整備事業交付金）'!$B$7:$B57,"交付金",'別紙（介護施設等整備事業交付金）'!$J$7:$J57,T$3,'別紙（介護施設等整備事業交付金）'!$C$7:$C57,$B28)</f>
        <v>0</v>
      </c>
      <c r="U28" s="47">
        <f>COUNTIFS('別紙（介護施設等整備事業交付金）'!$B$7:$B57,"交付金",'別紙（介護施設等整備事業交付金）'!$J$7:$J57,U$3,'別紙（介護施設等整備事業交付金）'!$C$7:$C57,$B28)</f>
        <v>0</v>
      </c>
      <c r="V28" s="55">
        <f>SUMIFS('別紙（介護施設等整備事業交付金）'!$P$7:$P57,'別紙（介護施設等整備事業交付金）'!$B$7:$B57,"交付金",'別紙（介護施設等整備事業交付金）'!$J$7:$J57,V$3,'別紙（介護施設等整備事業交付金）'!$C$7:$C57,$B28)</f>
        <v>0</v>
      </c>
      <c r="W28" s="47">
        <f>COUNTIFS('別紙（介護施設等整備事業交付金）'!$B$7:$B57,"交付金",'別紙（介護施設等整備事業交付金）'!$J$7:$J57,W$3,'別紙（介護施設等整備事業交付金）'!$C$7:$C57,$B28)</f>
        <v>0</v>
      </c>
      <c r="X28" s="55">
        <f>SUMIFS('別紙（介護施設等整備事業交付金）'!$P$7:$P57,'別紙（介護施設等整備事業交付金）'!$B$7:$B57,"交付金",'別紙（介護施設等整備事業交付金）'!$J$7:$J57,X$3,'別紙（介護施設等整備事業交付金）'!$C$7:$C57,$B28)</f>
        <v>0</v>
      </c>
      <c r="Y28" s="47">
        <f>COUNTIFS('別紙（介護施設等整備事業交付金）'!$B$7:$B57,"交付金",'別紙（介護施設等整備事業交付金）'!$J$7:$J57,Y$3,'別紙（介護施設等整備事業交付金）'!$C$7:$C57,$B28)</f>
        <v>0</v>
      </c>
      <c r="Z28" s="55">
        <f>SUMIFS('別紙（介護施設等整備事業交付金）'!$P$7:$P57,'別紙（介護施設等整備事業交付金）'!$B$7:$B57,"交付金",'別紙（介護施設等整備事業交付金）'!$J$7:$J57,Z$3,'別紙（介護施設等整備事業交付金）'!$C$7:$C57,$B28)</f>
        <v>0</v>
      </c>
      <c r="AA28" s="47">
        <f>COUNTIFS('別紙（介護施設等整備事業交付金）'!$B$7:$B57,"交付金",'別紙（介護施設等整備事業交付金）'!$J$7:$J57,AA$3,'別紙（介護施設等整備事業交付金）'!$C$7:$C57,$B28)</f>
        <v>0</v>
      </c>
      <c r="AB28" s="55">
        <f>SUMIFS('別紙（介護施設等整備事業交付金）'!$P$7:$P57,'別紙（介護施設等整備事業交付金）'!$B$7:$B57,"交付金",'別紙（介護施設等整備事業交付金）'!$J$7:$J57,AB$3,'別紙（介護施設等整備事業交付金）'!$C$7:$C57,$B28)</f>
        <v>0</v>
      </c>
      <c r="AC28" s="47">
        <f>COUNTIFS('別紙（介護施設等整備事業交付金）'!$B$7:$B57,"交付金",'別紙（介護施設等整備事業交付金）'!$J$7:$J57,AC$3,'別紙（介護施設等整備事業交付金）'!$C$7:$C57,$B28)</f>
        <v>0</v>
      </c>
      <c r="AD28" s="55">
        <f>SUMIFS('別紙（介護施設等整備事業交付金）'!$P$7:$P57,'別紙（介護施設等整備事業交付金）'!$B$7:$B57,"交付金",'別紙（介護施設等整備事業交付金）'!$J$7:$J57,AD$3,'別紙（介護施設等整備事業交付金）'!$C$7:$C57,$B28)</f>
        <v>0</v>
      </c>
      <c r="AE28" s="47">
        <f>COUNTIFS('別紙（介護施設等整備事業交付金）'!$B$7:$B57,"交付金",'別紙（介護施設等整備事業交付金）'!$J$7:$J57,AE$3,'別紙（介護施設等整備事業交付金）'!$C$7:$C57,$B28)</f>
        <v>0</v>
      </c>
      <c r="AF28" s="55">
        <f>SUMIFS('別紙（介護施設等整備事業交付金）'!$P$7:$P57,'別紙（介護施設等整備事業交付金）'!$B$7:$B57,"交付金",'別紙（介護施設等整備事業交付金）'!$J$7:$J57,AF$3,'別紙（介護施設等整備事業交付金）'!$C$7:$C57,$B28)</f>
        <v>0</v>
      </c>
      <c r="AG28" s="47">
        <f>COUNTIFS('別紙（介護施設等整備事業交付金）'!$B$7:$B57,"交付金",'別紙（介護施設等整備事業交付金）'!$J$7:$J57,AG$3,'別紙（介護施設等整備事業交付金）'!$C$7:$C57,$B28)</f>
        <v>0</v>
      </c>
      <c r="AH28" s="55">
        <f>SUMIFS('別紙（介護施設等整備事業交付金）'!$P$7:$P57,'別紙（介護施設等整備事業交付金）'!$B$7:$B57,"交付金",'別紙（介護施設等整備事業交付金）'!$J$7:$J57,AH$3,'別紙（介護施設等整備事業交付金）'!$C$7:$C57,$B28)</f>
        <v>0</v>
      </c>
      <c r="AI28" s="47">
        <f>COUNTIFS('別紙（介護施設等整備事業交付金）'!$B$7:$B57,"交付金",'別紙（介護施設等整備事業交付金）'!$J$7:$J57,AI$3,'別紙（介護施設等整備事業交付金）'!$C$7:$C57,$B28)</f>
        <v>0</v>
      </c>
      <c r="AJ28" s="55">
        <f>SUMIFS('別紙（介護施設等整備事業交付金）'!$P$7:$P57,'別紙（介護施設等整備事業交付金）'!$B$7:$B57,"交付金",'別紙（介護施設等整備事業交付金）'!$J$7:$J57,AJ$3,'別紙（介護施設等整備事業交付金）'!$C$7:$C57,$B28)</f>
        <v>0</v>
      </c>
      <c r="AK28" s="47">
        <f>COUNTIFS('別紙（介護施設等整備事業交付金）'!$B$7:$B57,"交付金",'別紙（介護施設等整備事業交付金）'!$J$7:$J57,AK$3,'別紙（介護施設等整備事業交付金）'!$C$7:$C57,$B28)</f>
        <v>0</v>
      </c>
      <c r="AL28" s="55">
        <f>SUMIFS('別紙（介護施設等整備事業交付金）'!$P$7:$P57,'別紙（介護施設等整備事業交付金）'!$B$7:$B57,"交付金",'別紙（介護施設等整備事業交付金）'!$J$7:$J57,AL$3,'別紙（介護施設等整備事業交付金）'!$C$7:$C57,$B28)</f>
        <v>0</v>
      </c>
      <c r="AM28" s="47">
        <f>COUNTIFS('別紙（介護施設等整備事業交付金）'!$B$7:$B57,"交付金",'別紙（介護施設等整備事業交付金）'!$J$7:$J57,AM$3,'別紙（介護施設等整備事業交付金）'!$C$7:$C57,$B28)</f>
        <v>0</v>
      </c>
      <c r="AN28" s="55">
        <f>SUMIFS('別紙（介護施設等整備事業交付金）'!$P$7:$P57,'別紙（介護施設等整備事業交付金）'!$B$7:$B57,"交付金",'別紙（介護施設等整備事業交付金）'!$J$7:$J57,AN$3,'別紙（介護施設等整備事業交付金）'!$C$7:$C57,$B28)</f>
        <v>0</v>
      </c>
      <c r="AO28" s="47">
        <f>COUNTIFS('別紙（介護施設等整備事業交付金）'!$B$7:$B57,"交付金",'別紙（介護施設等整備事業交付金）'!$J$7:$J57,AO$3,'別紙（介護施設等整備事業交付金）'!$C$7:$C57,$B28)</f>
        <v>0</v>
      </c>
      <c r="AP28" s="55">
        <f>SUMIFS('別紙（介護施設等整備事業交付金）'!$P$7:$P57,'別紙（介護施設等整備事業交付金）'!$B$7:$B57,"交付金",'別紙（介護施設等整備事業交付金）'!$J$7:$J57,AP$3,'別紙（介護施設等整備事業交付金）'!$C$7:$C57,$B28)</f>
        <v>0</v>
      </c>
      <c r="AQ28" s="47">
        <f t="shared" si="0"/>
        <v>0</v>
      </c>
      <c r="AR28" s="55">
        <f t="shared" si="1"/>
        <v>0</v>
      </c>
    </row>
    <row r="29" spans="1:44" hidden="1" x14ac:dyDescent="0.4">
      <c r="A29" s="45">
        <v>25</v>
      </c>
      <c r="B29" s="45" t="s">
        <v>100</v>
      </c>
      <c r="C29" s="47">
        <f>COUNTIFS('別紙（介護施設等整備事業交付金）'!$B$7:$B58,"交付金",'別紙（介護施設等整備事業交付金）'!$J$7:$J58,C$3,'別紙（介護施設等整備事業交付金）'!$C$7:$C58,$B29)</f>
        <v>0</v>
      </c>
      <c r="D29" s="55">
        <f>SUMIFS('別紙（介護施設等整備事業交付金）'!$P$7:$P58,'別紙（介護施設等整備事業交付金）'!$B$7:$B58,"交付金",'別紙（介護施設等整備事業交付金）'!$J$7:$J58,D$3,'別紙（介護施設等整備事業交付金）'!$C$7:$C58,$B29)</f>
        <v>0</v>
      </c>
      <c r="E29" s="47">
        <f>COUNTIFS('別紙（介護施設等整備事業交付金）'!$B$7:$B58,"交付金",'別紙（介護施設等整備事業交付金）'!$J$7:$J58,E$3,'別紙（介護施設等整備事業交付金）'!$C$7:$C58,$B29)</f>
        <v>0</v>
      </c>
      <c r="F29" s="55">
        <f>SUMIFS('別紙（介護施設等整備事業交付金）'!$P$7:$P58,'別紙（介護施設等整備事業交付金）'!$B$7:$B58,"交付金",'別紙（介護施設等整備事業交付金）'!$J$7:$J58,F$3,'別紙（介護施設等整備事業交付金）'!$C$7:$C58,$B29)</f>
        <v>0</v>
      </c>
      <c r="G29" s="47">
        <f>COUNTIFS('別紙（介護施設等整備事業交付金）'!$B$7:$B58,"交付金",'別紙（介護施設等整備事業交付金）'!$J$7:$J58,G$3,'別紙（介護施設等整備事業交付金）'!$C$7:$C58,$B29)</f>
        <v>0</v>
      </c>
      <c r="H29" s="55">
        <f>SUMIFS('別紙（介護施設等整備事業交付金）'!$P$7:$P58,'別紙（介護施設等整備事業交付金）'!$B$7:$B58,"交付金",'別紙（介護施設等整備事業交付金）'!$J$7:$J58,H$3,'別紙（介護施設等整備事業交付金）'!$C$7:$C58,$B29)</f>
        <v>0</v>
      </c>
      <c r="I29" s="47">
        <f>COUNTIFS('別紙（介護施設等整備事業交付金）'!$B$7:$B58,"交付金",'別紙（介護施設等整備事業交付金）'!$J$7:$J58,I$3,'別紙（介護施設等整備事業交付金）'!$C$7:$C58,$B29)</f>
        <v>0</v>
      </c>
      <c r="J29" s="55">
        <f>SUMIFS('別紙（介護施設等整備事業交付金）'!$P$7:$P58,'別紙（介護施設等整備事業交付金）'!$B$7:$B58,"交付金",'別紙（介護施設等整備事業交付金）'!$J$7:$J58,J$3,'別紙（介護施設等整備事業交付金）'!$C$7:$C58,$B29)</f>
        <v>0</v>
      </c>
      <c r="K29" s="47">
        <f>COUNTIFS('別紙（介護施設等整備事業交付金）'!$B$7:$B58,"交付金",'別紙（介護施設等整備事業交付金）'!$J$7:$J58,K$3,'別紙（介護施設等整備事業交付金）'!$C$7:$C58,$B29)</f>
        <v>0</v>
      </c>
      <c r="L29" s="55">
        <f>SUMIFS('別紙（介護施設等整備事業交付金）'!$P$7:$P58,'別紙（介護施設等整備事業交付金）'!$B$7:$B58,"交付金",'別紙（介護施設等整備事業交付金）'!$J$7:$J58,L$3,'別紙（介護施設等整備事業交付金）'!$C$7:$C58,$B29)</f>
        <v>0</v>
      </c>
      <c r="M29" s="47">
        <f>COUNTIFS('別紙（介護施設等整備事業交付金）'!$B$7:$B58,"交付金",'別紙（介護施設等整備事業交付金）'!$J$7:$J58,"⑦_①*",'別紙（介護施設等整備事業交付金）'!$C$7:$C58,$B29)</f>
        <v>0</v>
      </c>
      <c r="N29" s="55">
        <f>SUMIFS('別紙（介護施設等整備事業交付金）'!$P$7:$P58,'別紙（介護施設等整備事業交付金）'!$B$7:$B58,"交付金",'別紙（介護施設等整備事業交付金）'!$J$7:$J58,"⑦_①*",'別紙（介護施設等整備事業交付金）'!$C$7:$C58,$B29)</f>
        <v>0</v>
      </c>
      <c r="O29" s="47">
        <f>COUNTIFS('別紙（介護施設等整備事業交付金）'!$B$7:$B58,"交付金",'別紙（介護施設等整備事業交付金）'!$J$7:$J58,O$3,'別紙（介護施設等整備事業交付金）'!$C$7:$C58,$B29)</f>
        <v>0</v>
      </c>
      <c r="P29" s="55">
        <f>SUMIFS('別紙（介護施設等整備事業交付金）'!$P$7:$P58,'別紙（介護施設等整備事業交付金）'!$B$7:$B58,"交付金",'別紙（介護施設等整備事業交付金）'!$J$7:$J58,P$3,'別紙（介護施設等整備事業交付金）'!$C$7:$C58,$B29)</f>
        <v>0</v>
      </c>
      <c r="Q29" s="47">
        <f>COUNTIFS('別紙（介護施設等整備事業交付金）'!$B$7:$B58,"交付金",'別紙（介護施設等整備事業交付金）'!$J$7:$J58,"⑦_③*",'別紙（介護施設等整備事業交付金）'!$C$7:$C58,$B29)</f>
        <v>0</v>
      </c>
      <c r="R29" s="55">
        <f>SUMIFS('別紙（介護施設等整備事業交付金）'!$P$7:$P58,'別紙（介護施設等整備事業交付金）'!$B$7:$B58,"交付金",'別紙（介護施設等整備事業交付金）'!$J$7:$J58,"⑦_③*",'別紙（介護施設等整備事業交付金）'!$C$7:$C58,$B29)</f>
        <v>0</v>
      </c>
      <c r="S29" s="47">
        <f>COUNTIFS('別紙（介護施設等整備事業交付金）'!$B$7:$B58,"交付金",'別紙（介護施設等整備事業交付金）'!$J$7:$J58,S$3,'別紙（介護施設等整備事業交付金）'!$C$7:$C58,$B29)</f>
        <v>0</v>
      </c>
      <c r="T29" s="55">
        <f>SUMIFS('別紙（介護施設等整備事業交付金）'!$P$7:$P58,'別紙（介護施設等整備事業交付金）'!$B$7:$B58,"交付金",'別紙（介護施設等整備事業交付金）'!$J$7:$J58,T$3,'別紙（介護施設等整備事業交付金）'!$C$7:$C58,$B29)</f>
        <v>0</v>
      </c>
      <c r="U29" s="47">
        <f>COUNTIFS('別紙（介護施設等整備事業交付金）'!$B$7:$B58,"交付金",'別紙（介護施設等整備事業交付金）'!$J$7:$J58,U$3,'別紙（介護施設等整備事業交付金）'!$C$7:$C58,$B29)</f>
        <v>0</v>
      </c>
      <c r="V29" s="55">
        <f>SUMIFS('別紙（介護施設等整備事業交付金）'!$P$7:$P58,'別紙（介護施設等整備事業交付金）'!$B$7:$B58,"交付金",'別紙（介護施設等整備事業交付金）'!$J$7:$J58,V$3,'別紙（介護施設等整備事業交付金）'!$C$7:$C58,$B29)</f>
        <v>0</v>
      </c>
      <c r="W29" s="47">
        <f>COUNTIFS('別紙（介護施設等整備事業交付金）'!$B$7:$B58,"交付金",'別紙（介護施設等整備事業交付金）'!$J$7:$J58,W$3,'別紙（介護施設等整備事業交付金）'!$C$7:$C58,$B29)</f>
        <v>0</v>
      </c>
      <c r="X29" s="55">
        <f>SUMIFS('別紙（介護施設等整備事業交付金）'!$P$7:$P58,'別紙（介護施設等整備事業交付金）'!$B$7:$B58,"交付金",'別紙（介護施設等整備事業交付金）'!$J$7:$J58,X$3,'別紙（介護施設等整備事業交付金）'!$C$7:$C58,$B29)</f>
        <v>0</v>
      </c>
      <c r="Y29" s="47">
        <f>COUNTIFS('別紙（介護施設等整備事業交付金）'!$B$7:$B58,"交付金",'別紙（介護施設等整備事業交付金）'!$J$7:$J58,Y$3,'別紙（介護施設等整備事業交付金）'!$C$7:$C58,$B29)</f>
        <v>0</v>
      </c>
      <c r="Z29" s="55">
        <f>SUMIFS('別紙（介護施設等整備事業交付金）'!$P$7:$P58,'別紙（介護施設等整備事業交付金）'!$B$7:$B58,"交付金",'別紙（介護施設等整備事業交付金）'!$J$7:$J58,Z$3,'別紙（介護施設等整備事業交付金）'!$C$7:$C58,$B29)</f>
        <v>0</v>
      </c>
      <c r="AA29" s="47">
        <f>COUNTIFS('別紙（介護施設等整備事業交付金）'!$B$7:$B58,"交付金",'別紙（介護施設等整備事業交付金）'!$J$7:$J58,AA$3,'別紙（介護施設等整備事業交付金）'!$C$7:$C58,$B29)</f>
        <v>0</v>
      </c>
      <c r="AB29" s="55">
        <f>SUMIFS('別紙（介護施設等整備事業交付金）'!$P$7:$P58,'別紙（介護施設等整備事業交付金）'!$B$7:$B58,"交付金",'別紙（介護施設等整備事業交付金）'!$J$7:$J58,AB$3,'別紙（介護施設等整備事業交付金）'!$C$7:$C58,$B29)</f>
        <v>0</v>
      </c>
      <c r="AC29" s="47">
        <f>COUNTIFS('別紙（介護施設等整備事業交付金）'!$B$7:$B58,"交付金",'別紙（介護施設等整備事業交付金）'!$J$7:$J58,AC$3,'別紙（介護施設等整備事業交付金）'!$C$7:$C58,$B29)</f>
        <v>0</v>
      </c>
      <c r="AD29" s="55">
        <f>SUMIFS('別紙（介護施設等整備事業交付金）'!$P$7:$P58,'別紙（介護施設等整備事業交付金）'!$B$7:$B58,"交付金",'別紙（介護施設等整備事業交付金）'!$J$7:$J58,AD$3,'別紙（介護施設等整備事業交付金）'!$C$7:$C58,$B29)</f>
        <v>0</v>
      </c>
      <c r="AE29" s="47">
        <f>COUNTIFS('別紙（介護施設等整備事業交付金）'!$B$7:$B58,"交付金",'別紙（介護施設等整備事業交付金）'!$J$7:$J58,AE$3,'別紙（介護施設等整備事業交付金）'!$C$7:$C58,$B29)</f>
        <v>0</v>
      </c>
      <c r="AF29" s="55">
        <f>SUMIFS('別紙（介護施設等整備事業交付金）'!$P$7:$P58,'別紙（介護施設等整備事業交付金）'!$B$7:$B58,"交付金",'別紙（介護施設等整備事業交付金）'!$J$7:$J58,AF$3,'別紙（介護施設等整備事業交付金）'!$C$7:$C58,$B29)</f>
        <v>0</v>
      </c>
      <c r="AG29" s="47">
        <f>COUNTIFS('別紙（介護施設等整備事業交付金）'!$B$7:$B58,"交付金",'別紙（介護施設等整備事業交付金）'!$J$7:$J58,AG$3,'別紙（介護施設等整備事業交付金）'!$C$7:$C58,$B29)</f>
        <v>0</v>
      </c>
      <c r="AH29" s="55">
        <f>SUMIFS('別紙（介護施設等整備事業交付金）'!$P$7:$P58,'別紙（介護施設等整備事業交付金）'!$B$7:$B58,"交付金",'別紙（介護施設等整備事業交付金）'!$J$7:$J58,AH$3,'別紙（介護施設等整備事業交付金）'!$C$7:$C58,$B29)</f>
        <v>0</v>
      </c>
      <c r="AI29" s="47">
        <f>COUNTIFS('別紙（介護施設等整備事業交付金）'!$B$7:$B58,"交付金",'別紙（介護施設等整備事業交付金）'!$J$7:$J58,AI$3,'別紙（介護施設等整備事業交付金）'!$C$7:$C58,$B29)</f>
        <v>0</v>
      </c>
      <c r="AJ29" s="55">
        <f>SUMIFS('別紙（介護施設等整備事業交付金）'!$P$7:$P58,'別紙（介護施設等整備事業交付金）'!$B$7:$B58,"交付金",'別紙（介護施設等整備事業交付金）'!$J$7:$J58,AJ$3,'別紙（介護施設等整備事業交付金）'!$C$7:$C58,$B29)</f>
        <v>0</v>
      </c>
      <c r="AK29" s="47">
        <f>COUNTIFS('別紙（介護施設等整備事業交付金）'!$B$7:$B58,"交付金",'別紙（介護施設等整備事業交付金）'!$J$7:$J58,AK$3,'別紙（介護施設等整備事業交付金）'!$C$7:$C58,$B29)</f>
        <v>0</v>
      </c>
      <c r="AL29" s="55">
        <f>SUMIFS('別紙（介護施設等整備事業交付金）'!$P$7:$P58,'別紙（介護施設等整備事業交付金）'!$B$7:$B58,"交付金",'別紙（介護施設等整備事業交付金）'!$J$7:$J58,AL$3,'別紙（介護施設等整備事業交付金）'!$C$7:$C58,$B29)</f>
        <v>0</v>
      </c>
      <c r="AM29" s="47">
        <f>COUNTIFS('別紙（介護施設等整備事業交付金）'!$B$7:$B58,"交付金",'別紙（介護施設等整備事業交付金）'!$J$7:$J58,AM$3,'別紙（介護施設等整備事業交付金）'!$C$7:$C58,$B29)</f>
        <v>0</v>
      </c>
      <c r="AN29" s="55">
        <f>SUMIFS('別紙（介護施設等整備事業交付金）'!$P$7:$P58,'別紙（介護施設等整備事業交付金）'!$B$7:$B58,"交付金",'別紙（介護施設等整備事業交付金）'!$J$7:$J58,AN$3,'別紙（介護施設等整備事業交付金）'!$C$7:$C58,$B29)</f>
        <v>0</v>
      </c>
      <c r="AO29" s="47">
        <f>COUNTIFS('別紙（介護施設等整備事業交付金）'!$B$7:$B58,"交付金",'別紙（介護施設等整備事業交付金）'!$J$7:$J58,AO$3,'別紙（介護施設等整備事業交付金）'!$C$7:$C58,$B29)</f>
        <v>0</v>
      </c>
      <c r="AP29" s="55">
        <f>SUMIFS('別紙（介護施設等整備事業交付金）'!$P$7:$P58,'別紙（介護施設等整備事業交付金）'!$B$7:$B58,"交付金",'別紙（介護施設等整備事業交付金）'!$J$7:$J58,AP$3,'別紙（介護施設等整備事業交付金）'!$C$7:$C58,$B29)</f>
        <v>0</v>
      </c>
      <c r="AQ29" s="47">
        <f t="shared" si="0"/>
        <v>0</v>
      </c>
      <c r="AR29" s="55">
        <f t="shared" si="1"/>
        <v>0</v>
      </c>
    </row>
    <row r="30" spans="1:44" hidden="1" x14ac:dyDescent="0.4">
      <c r="A30" s="45">
        <v>26</v>
      </c>
      <c r="B30" s="45" t="s">
        <v>101</v>
      </c>
      <c r="C30" s="47">
        <f>COUNTIFS('別紙（介護施設等整備事業交付金）'!$B$7:$B59,"交付金",'別紙（介護施設等整備事業交付金）'!$J$7:$J59,C$3,'別紙（介護施設等整備事業交付金）'!$C$7:$C59,$B30)</f>
        <v>0</v>
      </c>
      <c r="D30" s="55">
        <f>SUMIFS('別紙（介護施設等整備事業交付金）'!$P$7:$P59,'別紙（介護施設等整備事業交付金）'!$B$7:$B59,"交付金",'別紙（介護施設等整備事業交付金）'!$J$7:$J59,D$3,'別紙（介護施設等整備事業交付金）'!$C$7:$C59,$B30)</f>
        <v>0</v>
      </c>
      <c r="E30" s="47">
        <f>COUNTIFS('別紙（介護施設等整備事業交付金）'!$B$7:$B59,"交付金",'別紙（介護施設等整備事業交付金）'!$J$7:$J59,E$3,'別紙（介護施設等整備事業交付金）'!$C$7:$C59,$B30)</f>
        <v>0</v>
      </c>
      <c r="F30" s="55">
        <f>SUMIFS('別紙（介護施設等整備事業交付金）'!$P$7:$P59,'別紙（介護施設等整備事業交付金）'!$B$7:$B59,"交付金",'別紙（介護施設等整備事業交付金）'!$J$7:$J59,F$3,'別紙（介護施設等整備事業交付金）'!$C$7:$C59,$B30)</f>
        <v>0</v>
      </c>
      <c r="G30" s="47">
        <f>COUNTIFS('別紙（介護施設等整備事業交付金）'!$B$7:$B59,"交付金",'別紙（介護施設等整備事業交付金）'!$J$7:$J59,G$3,'別紙（介護施設等整備事業交付金）'!$C$7:$C59,$B30)</f>
        <v>0</v>
      </c>
      <c r="H30" s="55">
        <f>SUMIFS('別紙（介護施設等整備事業交付金）'!$P$7:$P59,'別紙（介護施設等整備事業交付金）'!$B$7:$B59,"交付金",'別紙（介護施設等整備事業交付金）'!$J$7:$J59,H$3,'別紙（介護施設等整備事業交付金）'!$C$7:$C59,$B30)</f>
        <v>0</v>
      </c>
      <c r="I30" s="47">
        <f>COUNTIFS('別紙（介護施設等整備事業交付金）'!$B$7:$B59,"交付金",'別紙（介護施設等整備事業交付金）'!$J$7:$J59,I$3,'別紙（介護施設等整備事業交付金）'!$C$7:$C59,$B30)</f>
        <v>0</v>
      </c>
      <c r="J30" s="55">
        <f>SUMIFS('別紙（介護施設等整備事業交付金）'!$P$7:$P59,'別紙（介護施設等整備事業交付金）'!$B$7:$B59,"交付金",'別紙（介護施設等整備事業交付金）'!$J$7:$J59,J$3,'別紙（介護施設等整備事業交付金）'!$C$7:$C59,$B30)</f>
        <v>0</v>
      </c>
      <c r="K30" s="47">
        <f>COUNTIFS('別紙（介護施設等整備事業交付金）'!$B$7:$B59,"交付金",'別紙（介護施設等整備事業交付金）'!$J$7:$J59,K$3,'別紙（介護施設等整備事業交付金）'!$C$7:$C59,$B30)</f>
        <v>0</v>
      </c>
      <c r="L30" s="55">
        <f>SUMIFS('別紙（介護施設等整備事業交付金）'!$P$7:$P59,'別紙（介護施設等整備事業交付金）'!$B$7:$B59,"交付金",'別紙（介護施設等整備事業交付金）'!$J$7:$J59,L$3,'別紙（介護施設等整備事業交付金）'!$C$7:$C59,$B30)</f>
        <v>0</v>
      </c>
      <c r="M30" s="47">
        <f>COUNTIFS('別紙（介護施設等整備事業交付金）'!$B$7:$B59,"交付金",'別紙（介護施設等整備事業交付金）'!$J$7:$J59,"⑦_①*",'別紙（介護施設等整備事業交付金）'!$C$7:$C59,$B30)</f>
        <v>0</v>
      </c>
      <c r="N30" s="55">
        <f>SUMIFS('別紙（介護施設等整備事業交付金）'!$P$7:$P59,'別紙（介護施設等整備事業交付金）'!$B$7:$B59,"交付金",'別紙（介護施設等整備事業交付金）'!$J$7:$J59,"⑦_①*",'別紙（介護施設等整備事業交付金）'!$C$7:$C59,$B30)</f>
        <v>0</v>
      </c>
      <c r="O30" s="47">
        <f>COUNTIFS('別紙（介護施設等整備事業交付金）'!$B$7:$B59,"交付金",'別紙（介護施設等整備事業交付金）'!$J$7:$J59,O$3,'別紙（介護施設等整備事業交付金）'!$C$7:$C59,$B30)</f>
        <v>0</v>
      </c>
      <c r="P30" s="55">
        <f>SUMIFS('別紙（介護施設等整備事業交付金）'!$P$7:$P59,'別紙（介護施設等整備事業交付金）'!$B$7:$B59,"交付金",'別紙（介護施設等整備事業交付金）'!$J$7:$J59,P$3,'別紙（介護施設等整備事業交付金）'!$C$7:$C59,$B30)</f>
        <v>0</v>
      </c>
      <c r="Q30" s="47">
        <f>COUNTIFS('別紙（介護施設等整備事業交付金）'!$B$7:$B59,"交付金",'別紙（介護施設等整備事業交付金）'!$J$7:$J59,"⑦_③*",'別紙（介護施設等整備事業交付金）'!$C$7:$C59,$B30)</f>
        <v>0</v>
      </c>
      <c r="R30" s="55">
        <f>SUMIFS('別紙（介護施設等整備事業交付金）'!$P$7:$P59,'別紙（介護施設等整備事業交付金）'!$B$7:$B59,"交付金",'別紙（介護施設等整備事業交付金）'!$J$7:$J59,"⑦_③*",'別紙（介護施設等整備事業交付金）'!$C$7:$C59,$B30)</f>
        <v>0</v>
      </c>
      <c r="S30" s="47">
        <f>COUNTIFS('別紙（介護施設等整備事業交付金）'!$B$7:$B59,"交付金",'別紙（介護施設等整備事業交付金）'!$J$7:$J59,S$3,'別紙（介護施設等整備事業交付金）'!$C$7:$C59,$B30)</f>
        <v>0</v>
      </c>
      <c r="T30" s="55">
        <f>SUMIFS('別紙（介護施設等整備事業交付金）'!$P$7:$P59,'別紙（介護施設等整備事業交付金）'!$B$7:$B59,"交付金",'別紙（介護施設等整備事業交付金）'!$J$7:$J59,T$3,'別紙（介護施設等整備事業交付金）'!$C$7:$C59,$B30)</f>
        <v>0</v>
      </c>
      <c r="U30" s="47">
        <f>COUNTIFS('別紙（介護施設等整備事業交付金）'!$B$7:$B59,"交付金",'別紙（介護施設等整備事業交付金）'!$J$7:$J59,U$3,'別紙（介護施設等整備事業交付金）'!$C$7:$C59,$B30)</f>
        <v>0</v>
      </c>
      <c r="V30" s="55">
        <f>SUMIFS('別紙（介護施設等整備事業交付金）'!$P$7:$P59,'別紙（介護施設等整備事業交付金）'!$B$7:$B59,"交付金",'別紙（介護施設等整備事業交付金）'!$J$7:$J59,V$3,'別紙（介護施設等整備事業交付金）'!$C$7:$C59,$B30)</f>
        <v>0</v>
      </c>
      <c r="W30" s="47">
        <f>COUNTIFS('別紙（介護施設等整備事業交付金）'!$B$7:$B59,"交付金",'別紙（介護施設等整備事業交付金）'!$J$7:$J59,W$3,'別紙（介護施設等整備事業交付金）'!$C$7:$C59,$B30)</f>
        <v>0</v>
      </c>
      <c r="X30" s="55">
        <f>SUMIFS('別紙（介護施設等整備事業交付金）'!$P$7:$P59,'別紙（介護施設等整備事業交付金）'!$B$7:$B59,"交付金",'別紙（介護施設等整備事業交付金）'!$J$7:$J59,X$3,'別紙（介護施設等整備事業交付金）'!$C$7:$C59,$B30)</f>
        <v>0</v>
      </c>
      <c r="Y30" s="47">
        <f>COUNTIFS('別紙（介護施設等整備事業交付金）'!$B$7:$B59,"交付金",'別紙（介護施設等整備事業交付金）'!$J$7:$J59,Y$3,'別紙（介護施設等整備事業交付金）'!$C$7:$C59,$B30)</f>
        <v>0</v>
      </c>
      <c r="Z30" s="55">
        <f>SUMIFS('別紙（介護施設等整備事業交付金）'!$P$7:$P59,'別紙（介護施設等整備事業交付金）'!$B$7:$B59,"交付金",'別紙（介護施設等整備事業交付金）'!$J$7:$J59,Z$3,'別紙（介護施設等整備事業交付金）'!$C$7:$C59,$B30)</f>
        <v>0</v>
      </c>
      <c r="AA30" s="47">
        <f>COUNTIFS('別紙（介護施設等整備事業交付金）'!$B$7:$B59,"交付金",'別紙（介護施設等整備事業交付金）'!$J$7:$J59,AA$3,'別紙（介護施設等整備事業交付金）'!$C$7:$C59,$B30)</f>
        <v>0</v>
      </c>
      <c r="AB30" s="55">
        <f>SUMIFS('別紙（介護施設等整備事業交付金）'!$P$7:$P59,'別紙（介護施設等整備事業交付金）'!$B$7:$B59,"交付金",'別紙（介護施設等整備事業交付金）'!$J$7:$J59,AB$3,'別紙（介護施設等整備事業交付金）'!$C$7:$C59,$B30)</f>
        <v>0</v>
      </c>
      <c r="AC30" s="47">
        <f>COUNTIFS('別紙（介護施設等整備事業交付金）'!$B$7:$B59,"交付金",'別紙（介護施設等整備事業交付金）'!$J$7:$J59,AC$3,'別紙（介護施設等整備事業交付金）'!$C$7:$C59,$B30)</f>
        <v>0</v>
      </c>
      <c r="AD30" s="55">
        <f>SUMIFS('別紙（介護施設等整備事業交付金）'!$P$7:$P59,'別紙（介護施設等整備事業交付金）'!$B$7:$B59,"交付金",'別紙（介護施設等整備事業交付金）'!$J$7:$J59,AD$3,'別紙（介護施設等整備事業交付金）'!$C$7:$C59,$B30)</f>
        <v>0</v>
      </c>
      <c r="AE30" s="47">
        <f>COUNTIFS('別紙（介護施設等整備事業交付金）'!$B$7:$B59,"交付金",'別紙（介護施設等整備事業交付金）'!$J$7:$J59,AE$3,'別紙（介護施設等整備事業交付金）'!$C$7:$C59,$B30)</f>
        <v>0</v>
      </c>
      <c r="AF30" s="55">
        <f>SUMIFS('別紙（介護施設等整備事業交付金）'!$P$7:$P59,'別紙（介護施設等整備事業交付金）'!$B$7:$B59,"交付金",'別紙（介護施設等整備事業交付金）'!$J$7:$J59,AF$3,'別紙（介護施設等整備事業交付金）'!$C$7:$C59,$B30)</f>
        <v>0</v>
      </c>
      <c r="AG30" s="47">
        <f>COUNTIFS('別紙（介護施設等整備事業交付金）'!$B$7:$B59,"交付金",'別紙（介護施設等整備事業交付金）'!$J$7:$J59,AG$3,'別紙（介護施設等整備事業交付金）'!$C$7:$C59,$B30)</f>
        <v>0</v>
      </c>
      <c r="AH30" s="55">
        <f>SUMIFS('別紙（介護施設等整備事業交付金）'!$P$7:$P59,'別紙（介護施設等整備事業交付金）'!$B$7:$B59,"交付金",'別紙（介護施設等整備事業交付金）'!$J$7:$J59,AH$3,'別紙（介護施設等整備事業交付金）'!$C$7:$C59,$B30)</f>
        <v>0</v>
      </c>
      <c r="AI30" s="47">
        <f>COUNTIFS('別紙（介護施設等整備事業交付金）'!$B$7:$B59,"交付金",'別紙（介護施設等整備事業交付金）'!$J$7:$J59,AI$3,'別紙（介護施設等整備事業交付金）'!$C$7:$C59,$B30)</f>
        <v>0</v>
      </c>
      <c r="AJ30" s="55">
        <f>SUMIFS('別紙（介護施設等整備事業交付金）'!$P$7:$P59,'別紙（介護施設等整備事業交付金）'!$B$7:$B59,"交付金",'別紙（介護施設等整備事業交付金）'!$J$7:$J59,AJ$3,'別紙（介護施設等整備事業交付金）'!$C$7:$C59,$B30)</f>
        <v>0</v>
      </c>
      <c r="AK30" s="47">
        <f>COUNTIFS('別紙（介護施設等整備事業交付金）'!$B$7:$B59,"交付金",'別紙（介護施設等整備事業交付金）'!$J$7:$J59,AK$3,'別紙（介護施設等整備事業交付金）'!$C$7:$C59,$B30)</f>
        <v>0</v>
      </c>
      <c r="AL30" s="55">
        <f>SUMIFS('別紙（介護施設等整備事業交付金）'!$P$7:$P59,'別紙（介護施設等整備事業交付金）'!$B$7:$B59,"交付金",'別紙（介護施設等整備事業交付金）'!$J$7:$J59,AL$3,'別紙（介護施設等整備事業交付金）'!$C$7:$C59,$B30)</f>
        <v>0</v>
      </c>
      <c r="AM30" s="47">
        <f>COUNTIFS('別紙（介護施設等整備事業交付金）'!$B$7:$B59,"交付金",'別紙（介護施設等整備事業交付金）'!$J$7:$J59,AM$3,'別紙（介護施設等整備事業交付金）'!$C$7:$C59,$B30)</f>
        <v>0</v>
      </c>
      <c r="AN30" s="55">
        <f>SUMIFS('別紙（介護施設等整備事業交付金）'!$P$7:$P59,'別紙（介護施設等整備事業交付金）'!$B$7:$B59,"交付金",'別紙（介護施設等整備事業交付金）'!$J$7:$J59,AN$3,'別紙（介護施設等整備事業交付金）'!$C$7:$C59,$B30)</f>
        <v>0</v>
      </c>
      <c r="AO30" s="47">
        <f>COUNTIFS('別紙（介護施設等整備事業交付金）'!$B$7:$B59,"交付金",'別紙（介護施設等整備事業交付金）'!$J$7:$J59,AO$3,'別紙（介護施設等整備事業交付金）'!$C$7:$C59,$B30)</f>
        <v>0</v>
      </c>
      <c r="AP30" s="55">
        <f>SUMIFS('別紙（介護施設等整備事業交付金）'!$P$7:$P59,'別紙（介護施設等整備事業交付金）'!$B$7:$B59,"交付金",'別紙（介護施設等整備事業交付金）'!$J$7:$J59,AP$3,'別紙（介護施設等整備事業交付金）'!$C$7:$C59,$B30)</f>
        <v>0</v>
      </c>
      <c r="AQ30" s="47">
        <f t="shared" si="0"/>
        <v>0</v>
      </c>
      <c r="AR30" s="55">
        <f t="shared" si="1"/>
        <v>0</v>
      </c>
    </row>
    <row r="31" spans="1:44" hidden="1" x14ac:dyDescent="0.4">
      <c r="A31" s="45">
        <v>27</v>
      </c>
      <c r="B31" s="45" t="s">
        <v>102</v>
      </c>
      <c r="C31" s="47">
        <f>COUNTIFS('別紙（介護施設等整備事業交付金）'!$B$7:$B60,"交付金",'別紙（介護施設等整備事業交付金）'!$J$7:$J60,C$3,'別紙（介護施設等整備事業交付金）'!$C$7:$C60,$B31)</f>
        <v>0</v>
      </c>
      <c r="D31" s="55">
        <f>SUMIFS('別紙（介護施設等整備事業交付金）'!$P$7:$P60,'別紙（介護施設等整備事業交付金）'!$B$7:$B60,"交付金",'別紙（介護施設等整備事業交付金）'!$J$7:$J60,D$3,'別紙（介護施設等整備事業交付金）'!$C$7:$C60,$B31)</f>
        <v>0</v>
      </c>
      <c r="E31" s="47">
        <f>COUNTIFS('別紙（介護施設等整備事業交付金）'!$B$7:$B60,"交付金",'別紙（介護施設等整備事業交付金）'!$J$7:$J60,E$3,'別紙（介護施設等整備事業交付金）'!$C$7:$C60,$B31)</f>
        <v>0</v>
      </c>
      <c r="F31" s="55">
        <f>SUMIFS('別紙（介護施設等整備事業交付金）'!$P$7:$P60,'別紙（介護施設等整備事業交付金）'!$B$7:$B60,"交付金",'別紙（介護施設等整備事業交付金）'!$J$7:$J60,F$3,'別紙（介護施設等整備事業交付金）'!$C$7:$C60,$B31)</f>
        <v>0</v>
      </c>
      <c r="G31" s="47">
        <f>COUNTIFS('別紙（介護施設等整備事業交付金）'!$B$7:$B60,"交付金",'別紙（介護施設等整備事業交付金）'!$J$7:$J60,G$3,'別紙（介護施設等整備事業交付金）'!$C$7:$C60,$B31)</f>
        <v>0</v>
      </c>
      <c r="H31" s="55">
        <f>SUMIFS('別紙（介護施設等整備事業交付金）'!$P$7:$P60,'別紙（介護施設等整備事業交付金）'!$B$7:$B60,"交付金",'別紙（介護施設等整備事業交付金）'!$J$7:$J60,H$3,'別紙（介護施設等整備事業交付金）'!$C$7:$C60,$B31)</f>
        <v>0</v>
      </c>
      <c r="I31" s="47">
        <f>COUNTIFS('別紙（介護施設等整備事業交付金）'!$B$7:$B60,"交付金",'別紙（介護施設等整備事業交付金）'!$J$7:$J60,I$3,'別紙（介護施設等整備事業交付金）'!$C$7:$C60,$B31)</f>
        <v>0</v>
      </c>
      <c r="J31" s="55">
        <f>SUMIFS('別紙（介護施設等整備事業交付金）'!$P$7:$P60,'別紙（介護施設等整備事業交付金）'!$B$7:$B60,"交付金",'別紙（介護施設等整備事業交付金）'!$J$7:$J60,J$3,'別紙（介護施設等整備事業交付金）'!$C$7:$C60,$B31)</f>
        <v>0</v>
      </c>
      <c r="K31" s="47">
        <f>COUNTIFS('別紙（介護施設等整備事業交付金）'!$B$7:$B60,"交付金",'別紙（介護施設等整備事業交付金）'!$J$7:$J60,K$3,'別紙（介護施設等整備事業交付金）'!$C$7:$C60,$B31)</f>
        <v>0</v>
      </c>
      <c r="L31" s="55">
        <f>SUMIFS('別紙（介護施設等整備事業交付金）'!$P$7:$P60,'別紙（介護施設等整備事業交付金）'!$B$7:$B60,"交付金",'別紙（介護施設等整備事業交付金）'!$J$7:$J60,L$3,'別紙（介護施設等整備事業交付金）'!$C$7:$C60,$B31)</f>
        <v>0</v>
      </c>
      <c r="M31" s="47">
        <f>COUNTIFS('別紙（介護施設等整備事業交付金）'!$B$7:$B60,"交付金",'別紙（介護施設等整備事業交付金）'!$J$7:$J60,"⑦_①*",'別紙（介護施設等整備事業交付金）'!$C$7:$C60,$B31)</f>
        <v>0</v>
      </c>
      <c r="N31" s="55">
        <f>SUMIFS('別紙（介護施設等整備事業交付金）'!$P$7:$P60,'別紙（介護施設等整備事業交付金）'!$B$7:$B60,"交付金",'別紙（介護施設等整備事業交付金）'!$J$7:$J60,"⑦_①*",'別紙（介護施設等整備事業交付金）'!$C$7:$C60,$B31)</f>
        <v>0</v>
      </c>
      <c r="O31" s="47">
        <f>COUNTIFS('別紙（介護施設等整備事業交付金）'!$B$7:$B60,"交付金",'別紙（介護施設等整備事業交付金）'!$J$7:$J60,O$3,'別紙（介護施設等整備事業交付金）'!$C$7:$C60,$B31)</f>
        <v>0</v>
      </c>
      <c r="P31" s="55">
        <f>SUMIFS('別紙（介護施設等整備事業交付金）'!$P$7:$P60,'別紙（介護施設等整備事業交付金）'!$B$7:$B60,"交付金",'別紙（介護施設等整備事業交付金）'!$J$7:$J60,P$3,'別紙（介護施設等整備事業交付金）'!$C$7:$C60,$B31)</f>
        <v>0</v>
      </c>
      <c r="Q31" s="47">
        <f>COUNTIFS('別紙（介護施設等整備事業交付金）'!$B$7:$B60,"交付金",'別紙（介護施設等整備事業交付金）'!$J$7:$J60,"⑦_③*",'別紙（介護施設等整備事業交付金）'!$C$7:$C60,$B31)</f>
        <v>0</v>
      </c>
      <c r="R31" s="55">
        <f>SUMIFS('別紙（介護施設等整備事業交付金）'!$P$7:$P60,'別紙（介護施設等整備事業交付金）'!$B$7:$B60,"交付金",'別紙（介護施設等整備事業交付金）'!$J$7:$J60,"⑦_③*",'別紙（介護施設等整備事業交付金）'!$C$7:$C60,$B31)</f>
        <v>0</v>
      </c>
      <c r="S31" s="47">
        <f>COUNTIFS('別紙（介護施設等整備事業交付金）'!$B$7:$B60,"交付金",'別紙（介護施設等整備事業交付金）'!$J$7:$J60,S$3,'別紙（介護施設等整備事業交付金）'!$C$7:$C60,$B31)</f>
        <v>0</v>
      </c>
      <c r="T31" s="55">
        <f>SUMIFS('別紙（介護施設等整備事業交付金）'!$P$7:$P60,'別紙（介護施設等整備事業交付金）'!$B$7:$B60,"交付金",'別紙（介護施設等整備事業交付金）'!$J$7:$J60,T$3,'別紙（介護施設等整備事業交付金）'!$C$7:$C60,$B31)</f>
        <v>0</v>
      </c>
      <c r="U31" s="47">
        <f>COUNTIFS('別紙（介護施設等整備事業交付金）'!$B$7:$B60,"交付金",'別紙（介護施設等整備事業交付金）'!$J$7:$J60,U$3,'別紙（介護施設等整備事業交付金）'!$C$7:$C60,$B31)</f>
        <v>0</v>
      </c>
      <c r="V31" s="55">
        <f>SUMIFS('別紙（介護施設等整備事業交付金）'!$P$7:$P60,'別紙（介護施設等整備事業交付金）'!$B$7:$B60,"交付金",'別紙（介護施設等整備事業交付金）'!$J$7:$J60,V$3,'別紙（介護施設等整備事業交付金）'!$C$7:$C60,$B31)</f>
        <v>0</v>
      </c>
      <c r="W31" s="47">
        <f>COUNTIFS('別紙（介護施設等整備事業交付金）'!$B$7:$B60,"交付金",'別紙（介護施設等整備事業交付金）'!$J$7:$J60,W$3,'別紙（介護施設等整備事業交付金）'!$C$7:$C60,$B31)</f>
        <v>0</v>
      </c>
      <c r="X31" s="55">
        <f>SUMIFS('別紙（介護施設等整備事業交付金）'!$P$7:$P60,'別紙（介護施設等整備事業交付金）'!$B$7:$B60,"交付金",'別紙（介護施設等整備事業交付金）'!$J$7:$J60,X$3,'別紙（介護施設等整備事業交付金）'!$C$7:$C60,$B31)</f>
        <v>0</v>
      </c>
      <c r="Y31" s="47">
        <f>COUNTIFS('別紙（介護施設等整備事業交付金）'!$B$7:$B60,"交付金",'別紙（介護施設等整備事業交付金）'!$J$7:$J60,Y$3,'別紙（介護施設等整備事業交付金）'!$C$7:$C60,$B31)</f>
        <v>0</v>
      </c>
      <c r="Z31" s="55">
        <f>SUMIFS('別紙（介護施設等整備事業交付金）'!$P$7:$P60,'別紙（介護施設等整備事業交付金）'!$B$7:$B60,"交付金",'別紙（介護施設等整備事業交付金）'!$J$7:$J60,Z$3,'別紙（介護施設等整備事業交付金）'!$C$7:$C60,$B31)</f>
        <v>0</v>
      </c>
      <c r="AA31" s="47">
        <f>COUNTIFS('別紙（介護施設等整備事業交付金）'!$B$7:$B60,"交付金",'別紙（介護施設等整備事業交付金）'!$J$7:$J60,AA$3,'別紙（介護施設等整備事業交付金）'!$C$7:$C60,$B31)</f>
        <v>0</v>
      </c>
      <c r="AB31" s="55">
        <f>SUMIFS('別紙（介護施設等整備事業交付金）'!$P$7:$P60,'別紙（介護施設等整備事業交付金）'!$B$7:$B60,"交付金",'別紙（介護施設等整備事業交付金）'!$J$7:$J60,AB$3,'別紙（介護施設等整備事業交付金）'!$C$7:$C60,$B31)</f>
        <v>0</v>
      </c>
      <c r="AC31" s="47">
        <f>COUNTIFS('別紙（介護施設等整備事業交付金）'!$B$7:$B60,"交付金",'別紙（介護施設等整備事業交付金）'!$J$7:$J60,AC$3,'別紙（介護施設等整備事業交付金）'!$C$7:$C60,$B31)</f>
        <v>0</v>
      </c>
      <c r="AD31" s="55">
        <f>SUMIFS('別紙（介護施設等整備事業交付金）'!$P$7:$P60,'別紙（介護施設等整備事業交付金）'!$B$7:$B60,"交付金",'別紙（介護施設等整備事業交付金）'!$J$7:$J60,AD$3,'別紙（介護施設等整備事業交付金）'!$C$7:$C60,$B31)</f>
        <v>0</v>
      </c>
      <c r="AE31" s="47">
        <f>COUNTIFS('別紙（介護施設等整備事業交付金）'!$B$7:$B60,"交付金",'別紙（介護施設等整備事業交付金）'!$J$7:$J60,AE$3,'別紙（介護施設等整備事業交付金）'!$C$7:$C60,$B31)</f>
        <v>0</v>
      </c>
      <c r="AF31" s="55">
        <f>SUMIFS('別紙（介護施設等整備事業交付金）'!$P$7:$P60,'別紙（介護施設等整備事業交付金）'!$B$7:$B60,"交付金",'別紙（介護施設等整備事業交付金）'!$J$7:$J60,AF$3,'別紙（介護施設等整備事業交付金）'!$C$7:$C60,$B31)</f>
        <v>0</v>
      </c>
      <c r="AG31" s="47">
        <f>COUNTIFS('別紙（介護施設等整備事業交付金）'!$B$7:$B60,"交付金",'別紙（介護施設等整備事業交付金）'!$J$7:$J60,AG$3,'別紙（介護施設等整備事業交付金）'!$C$7:$C60,$B31)</f>
        <v>0</v>
      </c>
      <c r="AH31" s="55">
        <f>SUMIFS('別紙（介護施設等整備事業交付金）'!$P$7:$P60,'別紙（介護施設等整備事業交付金）'!$B$7:$B60,"交付金",'別紙（介護施設等整備事業交付金）'!$J$7:$J60,AH$3,'別紙（介護施設等整備事業交付金）'!$C$7:$C60,$B31)</f>
        <v>0</v>
      </c>
      <c r="AI31" s="47">
        <f>COUNTIFS('別紙（介護施設等整備事業交付金）'!$B$7:$B60,"交付金",'別紙（介護施設等整備事業交付金）'!$J$7:$J60,AI$3,'別紙（介護施設等整備事業交付金）'!$C$7:$C60,$B31)</f>
        <v>0</v>
      </c>
      <c r="AJ31" s="55">
        <f>SUMIFS('別紙（介護施設等整備事業交付金）'!$P$7:$P60,'別紙（介護施設等整備事業交付金）'!$B$7:$B60,"交付金",'別紙（介護施設等整備事業交付金）'!$J$7:$J60,AJ$3,'別紙（介護施設等整備事業交付金）'!$C$7:$C60,$B31)</f>
        <v>0</v>
      </c>
      <c r="AK31" s="47">
        <f>COUNTIFS('別紙（介護施設等整備事業交付金）'!$B$7:$B60,"交付金",'別紙（介護施設等整備事業交付金）'!$J$7:$J60,AK$3,'別紙（介護施設等整備事業交付金）'!$C$7:$C60,$B31)</f>
        <v>0</v>
      </c>
      <c r="AL31" s="55">
        <f>SUMIFS('別紙（介護施設等整備事業交付金）'!$P$7:$P60,'別紙（介護施設等整備事業交付金）'!$B$7:$B60,"交付金",'別紙（介護施設等整備事業交付金）'!$J$7:$J60,AL$3,'別紙（介護施設等整備事業交付金）'!$C$7:$C60,$B31)</f>
        <v>0</v>
      </c>
      <c r="AM31" s="47">
        <f>COUNTIFS('別紙（介護施設等整備事業交付金）'!$B$7:$B60,"交付金",'別紙（介護施設等整備事業交付金）'!$J$7:$J60,AM$3,'別紙（介護施設等整備事業交付金）'!$C$7:$C60,$B31)</f>
        <v>0</v>
      </c>
      <c r="AN31" s="55">
        <f>SUMIFS('別紙（介護施設等整備事業交付金）'!$P$7:$P60,'別紙（介護施設等整備事業交付金）'!$B$7:$B60,"交付金",'別紙（介護施設等整備事業交付金）'!$J$7:$J60,AN$3,'別紙（介護施設等整備事業交付金）'!$C$7:$C60,$B31)</f>
        <v>0</v>
      </c>
      <c r="AO31" s="47">
        <f>COUNTIFS('別紙（介護施設等整備事業交付金）'!$B$7:$B60,"交付金",'別紙（介護施設等整備事業交付金）'!$J$7:$J60,AO$3,'別紙（介護施設等整備事業交付金）'!$C$7:$C60,$B31)</f>
        <v>0</v>
      </c>
      <c r="AP31" s="55">
        <f>SUMIFS('別紙（介護施設等整備事業交付金）'!$P$7:$P60,'別紙（介護施設等整備事業交付金）'!$B$7:$B60,"交付金",'別紙（介護施設等整備事業交付金）'!$J$7:$J60,AP$3,'別紙（介護施設等整備事業交付金）'!$C$7:$C60,$B31)</f>
        <v>0</v>
      </c>
      <c r="AQ31" s="47">
        <f t="shared" si="0"/>
        <v>0</v>
      </c>
      <c r="AR31" s="55">
        <f t="shared" si="1"/>
        <v>0</v>
      </c>
    </row>
    <row r="32" spans="1:44" hidden="1" x14ac:dyDescent="0.4">
      <c r="A32" s="45">
        <v>28</v>
      </c>
      <c r="B32" s="45" t="s">
        <v>103</v>
      </c>
      <c r="C32" s="47">
        <f>COUNTIFS('別紙（介護施設等整備事業交付金）'!$B$7:$B61,"交付金",'別紙（介護施設等整備事業交付金）'!$J$7:$J61,C$3,'別紙（介護施設等整備事業交付金）'!$C$7:$C61,$B32)</f>
        <v>0</v>
      </c>
      <c r="D32" s="55">
        <f>SUMIFS('別紙（介護施設等整備事業交付金）'!$P$7:$P61,'別紙（介護施設等整備事業交付金）'!$B$7:$B61,"交付金",'別紙（介護施設等整備事業交付金）'!$J$7:$J61,D$3,'別紙（介護施設等整備事業交付金）'!$C$7:$C61,$B32)</f>
        <v>0</v>
      </c>
      <c r="E32" s="47">
        <f>COUNTIFS('別紙（介護施設等整備事業交付金）'!$B$7:$B61,"交付金",'別紙（介護施設等整備事業交付金）'!$J$7:$J61,E$3,'別紙（介護施設等整備事業交付金）'!$C$7:$C61,$B32)</f>
        <v>0</v>
      </c>
      <c r="F32" s="55">
        <f>SUMIFS('別紙（介護施設等整備事業交付金）'!$P$7:$P61,'別紙（介護施設等整備事業交付金）'!$B$7:$B61,"交付金",'別紙（介護施設等整備事業交付金）'!$J$7:$J61,F$3,'別紙（介護施設等整備事業交付金）'!$C$7:$C61,$B32)</f>
        <v>0</v>
      </c>
      <c r="G32" s="47">
        <f>COUNTIFS('別紙（介護施設等整備事業交付金）'!$B$7:$B61,"交付金",'別紙（介護施設等整備事業交付金）'!$J$7:$J61,G$3,'別紙（介護施設等整備事業交付金）'!$C$7:$C61,$B32)</f>
        <v>0</v>
      </c>
      <c r="H32" s="55">
        <f>SUMIFS('別紙（介護施設等整備事業交付金）'!$P$7:$P61,'別紙（介護施設等整備事業交付金）'!$B$7:$B61,"交付金",'別紙（介護施設等整備事業交付金）'!$J$7:$J61,H$3,'別紙（介護施設等整備事業交付金）'!$C$7:$C61,$B32)</f>
        <v>0</v>
      </c>
      <c r="I32" s="47">
        <f>COUNTIFS('別紙（介護施設等整備事業交付金）'!$B$7:$B61,"交付金",'別紙（介護施設等整備事業交付金）'!$J$7:$J61,I$3,'別紙（介護施設等整備事業交付金）'!$C$7:$C61,$B32)</f>
        <v>0</v>
      </c>
      <c r="J32" s="55">
        <f>SUMIFS('別紙（介護施設等整備事業交付金）'!$P$7:$P61,'別紙（介護施設等整備事業交付金）'!$B$7:$B61,"交付金",'別紙（介護施設等整備事業交付金）'!$J$7:$J61,J$3,'別紙（介護施設等整備事業交付金）'!$C$7:$C61,$B32)</f>
        <v>0</v>
      </c>
      <c r="K32" s="47">
        <f>COUNTIFS('別紙（介護施設等整備事業交付金）'!$B$7:$B61,"交付金",'別紙（介護施設等整備事業交付金）'!$J$7:$J61,K$3,'別紙（介護施設等整備事業交付金）'!$C$7:$C61,$B32)</f>
        <v>0</v>
      </c>
      <c r="L32" s="55">
        <f>SUMIFS('別紙（介護施設等整備事業交付金）'!$P$7:$P61,'別紙（介護施設等整備事業交付金）'!$B$7:$B61,"交付金",'別紙（介護施設等整備事業交付金）'!$J$7:$J61,L$3,'別紙（介護施設等整備事業交付金）'!$C$7:$C61,$B32)</f>
        <v>0</v>
      </c>
      <c r="M32" s="47">
        <f>COUNTIFS('別紙（介護施設等整備事業交付金）'!$B$7:$B61,"交付金",'別紙（介護施設等整備事業交付金）'!$J$7:$J61,"⑦_①*",'別紙（介護施設等整備事業交付金）'!$C$7:$C61,$B32)</f>
        <v>0</v>
      </c>
      <c r="N32" s="55">
        <f>SUMIFS('別紙（介護施設等整備事業交付金）'!$P$7:$P61,'別紙（介護施設等整備事業交付金）'!$B$7:$B61,"交付金",'別紙（介護施設等整備事業交付金）'!$J$7:$J61,"⑦_①*",'別紙（介護施設等整備事業交付金）'!$C$7:$C61,$B32)</f>
        <v>0</v>
      </c>
      <c r="O32" s="47">
        <f>COUNTIFS('別紙（介護施設等整備事業交付金）'!$B$7:$B61,"交付金",'別紙（介護施設等整備事業交付金）'!$J$7:$J61,O$3,'別紙（介護施設等整備事業交付金）'!$C$7:$C61,$B32)</f>
        <v>0</v>
      </c>
      <c r="P32" s="55">
        <f>SUMIFS('別紙（介護施設等整備事業交付金）'!$P$7:$P61,'別紙（介護施設等整備事業交付金）'!$B$7:$B61,"交付金",'別紙（介護施設等整備事業交付金）'!$J$7:$J61,P$3,'別紙（介護施設等整備事業交付金）'!$C$7:$C61,$B32)</f>
        <v>0</v>
      </c>
      <c r="Q32" s="47">
        <f>COUNTIFS('別紙（介護施設等整備事業交付金）'!$B$7:$B61,"交付金",'別紙（介護施設等整備事業交付金）'!$J$7:$J61,"⑦_③*",'別紙（介護施設等整備事業交付金）'!$C$7:$C61,$B32)</f>
        <v>0</v>
      </c>
      <c r="R32" s="55">
        <f>SUMIFS('別紙（介護施設等整備事業交付金）'!$P$7:$P61,'別紙（介護施設等整備事業交付金）'!$B$7:$B61,"交付金",'別紙（介護施設等整備事業交付金）'!$J$7:$J61,"⑦_③*",'別紙（介護施設等整備事業交付金）'!$C$7:$C61,$B32)</f>
        <v>0</v>
      </c>
      <c r="S32" s="47">
        <f>COUNTIFS('別紙（介護施設等整備事業交付金）'!$B$7:$B61,"交付金",'別紙（介護施設等整備事業交付金）'!$J$7:$J61,S$3,'別紙（介護施設等整備事業交付金）'!$C$7:$C61,$B32)</f>
        <v>0</v>
      </c>
      <c r="T32" s="55">
        <f>SUMIFS('別紙（介護施設等整備事業交付金）'!$P$7:$P61,'別紙（介護施設等整備事業交付金）'!$B$7:$B61,"交付金",'別紙（介護施設等整備事業交付金）'!$J$7:$J61,T$3,'別紙（介護施設等整備事業交付金）'!$C$7:$C61,$B32)</f>
        <v>0</v>
      </c>
      <c r="U32" s="47">
        <f>COUNTIFS('別紙（介護施設等整備事業交付金）'!$B$7:$B61,"交付金",'別紙（介護施設等整備事業交付金）'!$J$7:$J61,U$3,'別紙（介護施設等整備事業交付金）'!$C$7:$C61,$B32)</f>
        <v>0</v>
      </c>
      <c r="V32" s="55">
        <f>SUMIFS('別紙（介護施設等整備事業交付金）'!$P$7:$P61,'別紙（介護施設等整備事業交付金）'!$B$7:$B61,"交付金",'別紙（介護施設等整備事業交付金）'!$J$7:$J61,V$3,'別紙（介護施設等整備事業交付金）'!$C$7:$C61,$B32)</f>
        <v>0</v>
      </c>
      <c r="W32" s="47">
        <f>COUNTIFS('別紙（介護施設等整備事業交付金）'!$B$7:$B61,"交付金",'別紙（介護施設等整備事業交付金）'!$J$7:$J61,W$3,'別紙（介護施設等整備事業交付金）'!$C$7:$C61,$B32)</f>
        <v>0</v>
      </c>
      <c r="X32" s="55">
        <f>SUMIFS('別紙（介護施設等整備事業交付金）'!$P$7:$P61,'別紙（介護施設等整備事業交付金）'!$B$7:$B61,"交付金",'別紙（介護施設等整備事業交付金）'!$J$7:$J61,X$3,'別紙（介護施設等整備事業交付金）'!$C$7:$C61,$B32)</f>
        <v>0</v>
      </c>
      <c r="Y32" s="47">
        <f>COUNTIFS('別紙（介護施設等整備事業交付金）'!$B$7:$B61,"交付金",'別紙（介護施設等整備事業交付金）'!$J$7:$J61,Y$3,'別紙（介護施設等整備事業交付金）'!$C$7:$C61,$B32)</f>
        <v>0</v>
      </c>
      <c r="Z32" s="55">
        <f>SUMIFS('別紙（介護施設等整備事業交付金）'!$P$7:$P61,'別紙（介護施設等整備事業交付金）'!$B$7:$B61,"交付金",'別紙（介護施設等整備事業交付金）'!$J$7:$J61,Z$3,'別紙（介護施設等整備事業交付金）'!$C$7:$C61,$B32)</f>
        <v>0</v>
      </c>
      <c r="AA32" s="47">
        <f>COUNTIFS('別紙（介護施設等整備事業交付金）'!$B$7:$B61,"交付金",'別紙（介護施設等整備事業交付金）'!$J$7:$J61,AA$3,'別紙（介護施設等整備事業交付金）'!$C$7:$C61,$B32)</f>
        <v>0</v>
      </c>
      <c r="AB32" s="55">
        <f>SUMIFS('別紙（介護施設等整備事業交付金）'!$P$7:$P61,'別紙（介護施設等整備事業交付金）'!$B$7:$B61,"交付金",'別紙（介護施設等整備事業交付金）'!$J$7:$J61,AB$3,'別紙（介護施設等整備事業交付金）'!$C$7:$C61,$B32)</f>
        <v>0</v>
      </c>
      <c r="AC32" s="47">
        <f>COUNTIFS('別紙（介護施設等整備事業交付金）'!$B$7:$B61,"交付金",'別紙（介護施設等整備事業交付金）'!$J$7:$J61,AC$3,'別紙（介護施設等整備事業交付金）'!$C$7:$C61,$B32)</f>
        <v>0</v>
      </c>
      <c r="AD32" s="55">
        <f>SUMIFS('別紙（介護施設等整備事業交付金）'!$P$7:$P61,'別紙（介護施設等整備事業交付金）'!$B$7:$B61,"交付金",'別紙（介護施設等整備事業交付金）'!$J$7:$J61,AD$3,'別紙（介護施設等整備事業交付金）'!$C$7:$C61,$B32)</f>
        <v>0</v>
      </c>
      <c r="AE32" s="47">
        <f>COUNTIFS('別紙（介護施設等整備事業交付金）'!$B$7:$B61,"交付金",'別紙（介護施設等整備事業交付金）'!$J$7:$J61,AE$3,'別紙（介護施設等整備事業交付金）'!$C$7:$C61,$B32)</f>
        <v>0</v>
      </c>
      <c r="AF32" s="55">
        <f>SUMIFS('別紙（介護施設等整備事業交付金）'!$P$7:$P61,'別紙（介護施設等整備事業交付金）'!$B$7:$B61,"交付金",'別紙（介護施設等整備事業交付金）'!$J$7:$J61,AF$3,'別紙（介護施設等整備事業交付金）'!$C$7:$C61,$B32)</f>
        <v>0</v>
      </c>
      <c r="AG32" s="47">
        <f>COUNTIFS('別紙（介護施設等整備事業交付金）'!$B$7:$B61,"交付金",'別紙（介護施設等整備事業交付金）'!$J$7:$J61,AG$3,'別紙（介護施設等整備事業交付金）'!$C$7:$C61,$B32)</f>
        <v>0</v>
      </c>
      <c r="AH32" s="55">
        <f>SUMIFS('別紙（介護施設等整備事業交付金）'!$P$7:$P61,'別紙（介護施設等整備事業交付金）'!$B$7:$B61,"交付金",'別紙（介護施設等整備事業交付金）'!$J$7:$J61,AH$3,'別紙（介護施設等整備事業交付金）'!$C$7:$C61,$B32)</f>
        <v>0</v>
      </c>
      <c r="AI32" s="47">
        <f>COUNTIFS('別紙（介護施設等整備事業交付金）'!$B$7:$B61,"交付金",'別紙（介護施設等整備事業交付金）'!$J$7:$J61,AI$3,'別紙（介護施設等整備事業交付金）'!$C$7:$C61,$B32)</f>
        <v>0</v>
      </c>
      <c r="AJ32" s="55">
        <f>SUMIFS('別紙（介護施設等整備事業交付金）'!$P$7:$P61,'別紙（介護施設等整備事業交付金）'!$B$7:$B61,"交付金",'別紙（介護施設等整備事業交付金）'!$J$7:$J61,AJ$3,'別紙（介護施設等整備事業交付金）'!$C$7:$C61,$B32)</f>
        <v>0</v>
      </c>
      <c r="AK32" s="47">
        <f>COUNTIFS('別紙（介護施設等整備事業交付金）'!$B$7:$B61,"交付金",'別紙（介護施設等整備事業交付金）'!$J$7:$J61,AK$3,'別紙（介護施設等整備事業交付金）'!$C$7:$C61,$B32)</f>
        <v>0</v>
      </c>
      <c r="AL32" s="55">
        <f>SUMIFS('別紙（介護施設等整備事業交付金）'!$P$7:$P61,'別紙（介護施設等整備事業交付金）'!$B$7:$B61,"交付金",'別紙（介護施設等整備事業交付金）'!$J$7:$J61,AL$3,'別紙（介護施設等整備事業交付金）'!$C$7:$C61,$B32)</f>
        <v>0</v>
      </c>
      <c r="AM32" s="47">
        <f>COUNTIFS('別紙（介護施設等整備事業交付金）'!$B$7:$B61,"交付金",'別紙（介護施設等整備事業交付金）'!$J$7:$J61,AM$3,'別紙（介護施設等整備事業交付金）'!$C$7:$C61,$B32)</f>
        <v>0</v>
      </c>
      <c r="AN32" s="55">
        <f>SUMIFS('別紙（介護施設等整備事業交付金）'!$P$7:$P61,'別紙（介護施設等整備事業交付金）'!$B$7:$B61,"交付金",'別紙（介護施設等整備事業交付金）'!$J$7:$J61,AN$3,'別紙（介護施設等整備事業交付金）'!$C$7:$C61,$B32)</f>
        <v>0</v>
      </c>
      <c r="AO32" s="47">
        <f>COUNTIFS('別紙（介護施設等整備事業交付金）'!$B$7:$B61,"交付金",'別紙（介護施設等整備事業交付金）'!$J$7:$J61,AO$3,'別紙（介護施設等整備事業交付金）'!$C$7:$C61,$B32)</f>
        <v>0</v>
      </c>
      <c r="AP32" s="55">
        <f>SUMIFS('別紙（介護施設等整備事業交付金）'!$P$7:$P61,'別紙（介護施設等整備事業交付金）'!$B$7:$B61,"交付金",'別紙（介護施設等整備事業交付金）'!$J$7:$J61,AP$3,'別紙（介護施設等整備事業交付金）'!$C$7:$C61,$B32)</f>
        <v>0</v>
      </c>
      <c r="AQ32" s="47">
        <f t="shared" si="0"/>
        <v>0</v>
      </c>
      <c r="AR32" s="55">
        <f t="shared" si="1"/>
        <v>0</v>
      </c>
    </row>
    <row r="33" spans="1:44" hidden="1" x14ac:dyDescent="0.4">
      <c r="A33" s="45">
        <v>29</v>
      </c>
      <c r="B33" s="45" t="s">
        <v>104</v>
      </c>
      <c r="C33" s="47">
        <f>COUNTIFS('別紙（介護施設等整備事業交付金）'!$B$7:$B62,"交付金",'別紙（介護施設等整備事業交付金）'!$J$7:$J62,C$3,'別紙（介護施設等整備事業交付金）'!$C$7:$C62,$B33)</f>
        <v>0</v>
      </c>
      <c r="D33" s="55">
        <f>SUMIFS('別紙（介護施設等整備事業交付金）'!$P$7:$P62,'別紙（介護施設等整備事業交付金）'!$B$7:$B62,"交付金",'別紙（介護施設等整備事業交付金）'!$J$7:$J62,D$3,'別紙（介護施設等整備事業交付金）'!$C$7:$C62,$B33)</f>
        <v>0</v>
      </c>
      <c r="E33" s="47">
        <f>COUNTIFS('別紙（介護施設等整備事業交付金）'!$B$7:$B62,"交付金",'別紙（介護施設等整備事業交付金）'!$J$7:$J62,E$3,'別紙（介護施設等整備事業交付金）'!$C$7:$C62,$B33)</f>
        <v>0</v>
      </c>
      <c r="F33" s="55">
        <f>SUMIFS('別紙（介護施設等整備事業交付金）'!$P$7:$P62,'別紙（介護施設等整備事業交付金）'!$B$7:$B62,"交付金",'別紙（介護施設等整備事業交付金）'!$J$7:$J62,F$3,'別紙（介護施設等整備事業交付金）'!$C$7:$C62,$B33)</f>
        <v>0</v>
      </c>
      <c r="G33" s="47">
        <f>COUNTIFS('別紙（介護施設等整備事業交付金）'!$B$7:$B62,"交付金",'別紙（介護施設等整備事業交付金）'!$J$7:$J62,G$3,'別紙（介護施設等整備事業交付金）'!$C$7:$C62,$B33)</f>
        <v>0</v>
      </c>
      <c r="H33" s="55">
        <f>SUMIFS('別紙（介護施設等整備事業交付金）'!$P$7:$P62,'別紙（介護施設等整備事業交付金）'!$B$7:$B62,"交付金",'別紙（介護施設等整備事業交付金）'!$J$7:$J62,H$3,'別紙（介護施設等整備事業交付金）'!$C$7:$C62,$B33)</f>
        <v>0</v>
      </c>
      <c r="I33" s="47">
        <f>COUNTIFS('別紙（介護施設等整備事業交付金）'!$B$7:$B62,"交付金",'別紙（介護施設等整備事業交付金）'!$J$7:$J62,I$3,'別紙（介護施設等整備事業交付金）'!$C$7:$C62,$B33)</f>
        <v>0</v>
      </c>
      <c r="J33" s="55">
        <f>SUMIFS('別紙（介護施設等整備事業交付金）'!$P$7:$P62,'別紙（介護施設等整備事業交付金）'!$B$7:$B62,"交付金",'別紙（介護施設等整備事業交付金）'!$J$7:$J62,J$3,'別紙（介護施設等整備事業交付金）'!$C$7:$C62,$B33)</f>
        <v>0</v>
      </c>
      <c r="K33" s="47">
        <f>COUNTIFS('別紙（介護施設等整備事業交付金）'!$B$7:$B62,"交付金",'別紙（介護施設等整備事業交付金）'!$J$7:$J62,K$3,'別紙（介護施設等整備事業交付金）'!$C$7:$C62,$B33)</f>
        <v>0</v>
      </c>
      <c r="L33" s="55">
        <f>SUMIFS('別紙（介護施設等整備事業交付金）'!$P$7:$P62,'別紙（介護施設等整備事業交付金）'!$B$7:$B62,"交付金",'別紙（介護施設等整備事業交付金）'!$J$7:$J62,L$3,'別紙（介護施設等整備事業交付金）'!$C$7:$C62,$B33)</f>
        <v>0</v>
      </c>
      <c r="M33" s="47">
        <f>COUNTIFS('別紙（介護施設等整備事業交付金）'!$B$7:$B62,"交付金",'別紙（介護施設等整備事業交付金）'!$J$7:$J62,"⑦_①*",'別紙（介護施設等整備事業交付金）'!$C$7:$C62,$B33)</f>
        <v>0</v>
      </c>
      <c r="N33" s="55">
        <f>SUMIFS('別紙（介護施設等整備事業交付金）'!$P$7:$P62,'別紙（介護施設等整備事業交付金）'!$B$7:$B62,"交付金",'別紙（介護施設等整備事業交付金）'!$J$7:$J62,"⑦_①*",'別紙（介護施設等整備事業交付金）'!$C$7:$C62,$B33)</f>
        <v>0</v>
      </c>
      <c r="O33" s="47">
        <f>COUNTIFS('別紙（介護施設等整備事業交付金）'!$B$7:$B62,"交付金",'別紙（介護施設等整備事業交付金）'!$J$7:$J62,O$3,'別紙（介護施設等整備事業交付金）'!$C$7:$C62,$B33)</f>
        <v>0</v>
      </c>
      <c r="P33" s="55">
        <f>SUMIFS('別紙（介護施設等整備事業交付金）'!$P$7:$P62,'別紙（介護施設等整備事業交付金）'!$B$7:$B62,"交付金",'別紙（介護施設等整備事業交付金）'!$J$7:$J62,P$3,'別紙（介護施設等整備事業交付金）'!$C$7:$C62,$B33)</f>
        <v>0</v>
      </c>
      <c r="Q33" s="47">
        <f>COUNTIFS('別紙（介護施設等整備事業交付金）'!$B$7:$B62,"交付金",'別紙（介護施設等整備事業交付金）'!$J$7:$J62,"⑦_③*",'別紙（介護施設等整備事業交付金）'!$C$7:$C62,$B33)</f>
        <v>0</v>
      </c>
      <c r="R33" s="55">
        <f>SUMIFS('別紙（介護施設等整備事業交付金）'!$P$7:$P62,'別紙（介護施設等整備事業交付金）'!$B$7:$B62,"交付金",'別紙（介護施設等整備事業交付金）'!$J$7:$J62,"⑦_③*",'別紙（介護施設等整備事業交付金）'!$C$7:$C62,$B33)</f>
        <v>0</v>
      </c>
      <c r="S33" s="47">
        <f>COUNTIFS('別紙（介護施設等整備事業交付金）'!$B$7:$B62,"交付金",'別紙（介護施設等整備事業交付金）'!$J$7:$J62,S$3,'別紙（介護施設等整備事業交付金）'!$C$7:$C62,$B33)</f>
        <v>0</v>
      </c>
      <c r="T33" s="55">
        <f>SUMIFS('別紙（介護施設等整備事業交付金）'!$P$7:$P62,'別紙（介護施設等整備事業交付金）'!$B$7:$B62,"交付金",'別紙（介護施設等整備事業交付金）'!$J$7:$J62,T$3,'別紙（介護施設等整備事業交付金）'!$C$7:$C62,$B33)</f>
        <v>0</v>
      </c>
      <c r="U33" s="47">
        <f>COUNTIFS('別紙（介護施設等整備事業交付金）'!$B$7:$B62,"交付金",'別紙（介護施設等整備事業交付金）'!$J$7:$J62,U$3,'別紙（介護施設等整備事業交付金）'!$C$7:$C62,$B33)</f>
        <v>0</v>
      </c>
      <c r="V33" s="55">
        <f>SUMIFS('別紙（介護施設等整備事業交付金）'!$P$7:$P62,'別紙（介護施設等整備事業交付金）'!$B$7:$B62,"交付金",'別紙（介護施設等整備事業交付金）'!$J$7:$J62,V$3,'別紙（介護施設等整備事業交付金）'!$C$7:$C62,$B33)</f>
        <v>0</v>
      </c>
      <c r="W33" s="47">
        <f>COUNTIFS('別紙（介護施設等整備事業交付金）'!$B$7:$B62,"交付金",'別紙（介護施設等整備事業交付金）'!$J$7:$J62,W$3,'別紙（介護施設等整備事業交付金）'!$C$7:$C62,$B33)</f>
        <v>0</v>
      </c>
      <c r="X33" s="55">
        <f>SUMIFS('別紙（介護施設等整備事業交付金）'!$P$7:$P62,'別紙（介護施設等整備事業交付金）'!$B$7:$B62,"交付金",'別紙（介護施設等整備事業交付金）'!$J$7:$J62,X$3,'別紙（介護施設等整備事業交付金）'!$C$7:$C62,$B33)</f>
        <v>0</v>
      </c>
      <c r="Y33" s="47">
        <f>COUNTIFS('別紙（介護施設等整備事業交付金）'!$B$7:$B62,"交付金",'別紙（介護施設等整備事業交付金）'!$J$7:$J62,Y$3,'別紙（介護施設等整備事業交付金）'!$C$7:$C62,$B33)</f>
        <v>0</v>
      </c>
      <c r="Z33" s="55">
        <f>SUMIFS('別紙（介護施設等整備事業交付金）'!$P$7:$P62,'別紙（介護施設等整備事業交付金）'!$B$7:$B62,"交付金",'別紙（介護施設等整備事業交付金）'!$J$7:$J62,Z$3,'別紙（介護施設等整備事業交付金）'!$C$7:$C62,$B33)</f>
        <v>0</v>
      </c>
      <c r="AA33" s="47">
        <f>COUNTIFS('別紙（介護施設等整備事業交付金）'!$B$7:$B62,"交付金",'別紙（介護施設等整備事業交付金）'!$J$7:$J62,AA$3,'別紙（介護施設等整備事業交付金）'!$C$7:$C62,$B33)</f>
        <v>0</v>
      </c>
      <c r="AB33" s="55">
        <f>SUMIFS('別紙（介護施設等整備事業交付金）'!$P$7:$P62,'別紙（介護施設等整備事業交付金）'!$B$7:$B62,"交付金",'別紙（介護施設等整備事業交付金）'!$J$7:$J62,AB$3,'別紙（介護施設等整備事業交付金）'!$C$7:$C62,$B33)</f>
        <v>0</v>
      </c>
      <c r="AC33" s="47">
        <f>COUNTIFS('別紙（介護施設等整備事業交付金）'!$B$7:$B62,"交付金",'別紙（介護施設等整備事業交付金）'!$J$7:$J62,AC$3,'別紙（介護施設等整備事業交付金）'!$C$7:$C62,$B33)</f>
        <v>0</v>
      </c>
      <c r="AD33" s="55">
        <f>SUMIFS('別紙（介護施設等整備事業交付金）'!$P$7:$P62,'別紙（介護施設等整備事業交付金）'!$B$7:$B62,"交付金",'別紙（介護施設等整備事業交付金）'!$J$7:$J62,AD$3,'別紙（介護施設等整備事業交付金）'!$C$7:$C62,$B33)</f>
        <v>0</v>
      </c>
      <c r="AE33" s="47">
        <f>COUNTIFS('別紙（介護施設等整備事業交付金）'!$B$7:$B62,"交付金",'別紙（介護施設等整備事業交付金）'!$J$7:$J62,AE$3,'別紙（介護施設等整備事業交付金）'!$C$7:$C62,$B33)</f>
        <v>0</v>
      </c>
      <c r="AF33" s="55">
        <f>SUMIFS('別紙（介護施設等整備事業交付金）'!$P$7:$P62,'別紙（介護施設等整備事業交付金）'!$B$7:$B62,"交付金",'別紙（介護施設等整備事業交付金）'!$J$7:$J62,AF$3,'別紙（介護施設等整備事業交付金）'!$C$7:$C62,$B33)</f>
        <v>0</v>
      </c>
      <c r="AG33" s="47">
        <f>COUNTIFS('別紙（介護施設等整備事業交付金）'!$B$7:$B62,"交付金",'別紙（介護施設等整備事業交付金）'!$J$7:$J62,AG$3,'別紙（介護施設等整備事業交付金）'!$C$7:$C62,$B33)</f>
        <v>0</v>
      </c>
      <c r="AH33" s="55">
        <f>SUMIFS('別紙（介護施設等整備事業交付金）'!$P$7:$P62,'別紙（介護施設等整備事業交付金）'!$B$7:$B62,"交付金",'別紙（介護施設等整備事業交付金）'!$J$7:$J62,AH$3,'別紙（介護施設等整備事業交付金）'!$C$7:$C62,$B33)</f>
        <v>0</v>
      </c>
      <c r="AI33" s="47">
        <f>COUNTIFS('別紙（介護施設等整備事業交付金）'!$B$7:$B62,"交付金",'別紙（介護施設等整備事業交付金）'!$J$7:$J62,AI$3,'別紙（介護施設等整備事業交付金）'!$C$7:$C62,$B33)</f>
        <v>0</v>
      </c>
      <c r="AJ33" s="55">
        <f>SUMIFS('別紙（介護施設等整備事業交付金）'!$P$7:$P62,'別紙（介護施設等整備事業交付金）'!$B$7:$B62,"交付金",'別紙（介護施設等整備事業交付金）'!$J$7:$J62,AJ$3,'別紙（介護施設等整備事業交付金）'!$C$7:$C62,$B33)</f>
        <v>0</v>
      </c>
      <c r="AK33" s="47">
        <f>COUNTIFS('別紙（介護施設等整備事業交付金）'!$B$7:$B62,"交付金",'別紙（介護施設等整備事業交付金）'!$J$7:$J62,AK$3,'別紙（介護施設等整備事業交付金）'!$C$7:$C62,$B33)</f>
        <v>0</v>
      </c>
      <c r="AL33" s="55">
        <f>SUMIFS('別紙（介護施設等整備事業交付金）'!$P$7:$P62,'別紙（介護施設等整備事業交付金）'!$B$7:$B62,"交付金",'別紙（介護施設等整備事業交付金）'!$J$7:$J62,AL$3,'別紙（介護施設等整備事業交付金）'!$C$7:$C62,$B33)</f>
        <v>0</v>
      </c>
      <c r="AM33" s="47">
        <f>COUNTIFS('別紙（介護施設等整備事業交付金）'!$B$7:$B62,"交付金",'別紙（介護施設等整備事業交付金）'!$J$7:$J62,AM$3,'別紙（介護施設等整備事業交付金）'!$C$7:$C62,$B33)</f>
        <v>0</v>
      </c>
      <c r="AN33" s="55">
        <f>SUMIFS('別紙（介護施設等整備事業交付金）'!$P$7:$P62,'別紙（介護施設等整備事業交付金）'!$B$7:$B62,"交付金",'別紙（介護施設等整備事業交付金）'!$J$7:$J62,AN$3,'別紙（介護施設等整備事業交付金）'!$C$7:$C62,$B33)</f>
        <v>0</v>
      </c>
      <c r="AO33" s="47">
        <f>COUNTIFS('別紙（介護施設等整備事業交付金）'!$B$7:$B62,"交付金",'別紙（介護施設等整備事業交付金）'!$J$7:$J62,AO$3,'別紙（介護施設等整備事業交付金）'!$C$7:$C62,$B33)</f>
        <v>0</v>
      </c>
      <c r="AP33" s="55">
        <f>SUMIFS('別紙（介護施設等整備事業交付金）'!$P$7:$P62,'別紙（介護施設等整備事業交付金）'!$B$7:$B62,"交付金",'別紙（介護施設等整備事業交付金）'!$J$7:$J62,AP$3,'別紙（介護施設等整備事業交付金）'!$C$7:$C62,$B33)</f>
        <v>0</v>
      </c>
      <c r="AQ33" s="47">
        <f t="shared" si="0"/>
        <v>0</v>
      </c>
      <c r="AR33" s="55">
        <f t="shared" si="1"/>
        <v>0</v>
      </c>
    </row>
    <row r="34" spans="1:44" hidden="1" x14ac:dyDescent="0.4">
      <c r="A34" s="45">
        <v>30</v>
      </c>
      <c r="B34" s="45" t="s">
        <v>105</v>
      </c>
      <c r="C34" s="47">
        <f>COUNTIFS('別紙（介護施設等整備事業交付金）'!$B$7:$B63,"交付金",'別紙（介護施設等整備事業交付金）'!$J$7:$J63,C$3,'別紙（介護施設等整備事業交付金）'!$C$7:$C63,$B34)</f>
        <v>0</v>
      </c>
      <c r="D34" s="55">
        <f>SUMIFS('別紙（介護施設等整備事業交付金）'!$P$7:$P63,'別紙（介護施設等整備事業交付金）'!$B$7:$B63,"交付金",'別紙（介護施設等整備事業交付金）'!$J$7:$J63,D$3,'別紙（介護施設等整備事業交付金）'!$C$7:$C63,$B34)</f>
        <v>0</v>
      </c>
      <c r="E34" s="47">
        <f>COUNTIFS('別紙（介護施設等整備事業交付金）'!$B$7:$B63,"交付金",'別紙（介護施設等整備事業交付金）'!$J$7:$J63,E$3,'別紙（介護施設等整備事業交付金）'!$C$7:$C63,$B34)</f>
        <v>0</v>
      </c>
      <c r="F34" s="55">
        <f>SUMIFS('別紙（介護施設等整備事業交付金）'!$P$7:$P63,'別紙（介護施設等整備事業交付金）'!$B$7:$B63,"交付金",'別紙（介護施設等整備事業交付金）'!$J$7:$J63,F$3,'別紙（介護施設等整備事業交付金）'!$C$7:$C63,$B34)</f>
        <v>0</v>
      </c>
      <c r="G34" s="47">
        <f>COUNTIFS('別紙（介護施設等整備事業交付金）'!$B$7:$B63,"交付金",'別紙（介護施設等整備事業交付金）'!$J$7:$J63,G$3,'別紙（介護施設等整備事業交付金）'!$C$7:$C63,$B34)</f>
        <v>0</v>
      </c>
      <c r="H34" s="55">
        <f>SUMIFS('別紙（介護施設等整備事業交付金）'!$P$7:$P63,'別紙（介護施設等整備事業交付金）'!$B$7:$B63,"交付金",'別紙（介護施設等整備事業交付金）'!$J$7:$J63,H$3,'別紙（介護施設等整備事業交付金）'!$C$7:$C63,$B34)</f>
        <v>0</v>
      </c>
      <c r="I34" s="47">
        <f>COUNTIFS('別紙（介護施設等整備事業交付金）'!$B$7:$B63,"交付金",'別紙（介護施設等整備事業交付金）'!$J$7:$J63,I$3,'別紙（介護施設等整備事業交付金）'!$C$7:$C63,$B34)</f>
        <v>0</v>
      </c>
      <c r="J34" s="55">
        <f>SUMIFS('別紙（介護施設等整備事業交付金）'!$P$7:$P63,'別紙（介護施設等整備事業交付金）'!$B$7:$B63,"交付金",'別紙（介護施設等整備事業交付金）'!$J$7:$J63,J$3,'別紙（介護施設等整備事業交付金）'!$C$7:$C63,$B34)</f>
        <v>0</v>
      </c>
      <c r="K34" s="47">
        <f>COUNTIFS('別紙（介護施設等整備事業交付金）'!$B$7:$B63,"交付金",'別紙（介護施設等整備事業交付金）'!$J$7:$J63,K$3,'別紙（介護施設等整備事業交付金）'!$C$7:$C63,$B34)</f>
        <v>0</v>
      </c>
      <c r="L34" s="55">
        <f>SUMIFS('別紙（介護施設等整備事業交付金）'!$P$7:$P63,'別紙（介護施設等整備事業交付金）'!$B$7:$B63,"交付金",'別紙（介護施設等整備事業交付金）'!$J$7:$J63,L$3,'別紙（介護施設等整備事業交付金）'!$C$7:$C63,$B34)</f>
        <v>0</v>
      </c>
      <c r="M34" s="47">
        <f>COUNTIFS('別紙（介護施設等整備事業交付金）'!$B$7:$B63,"交付金",'別紙（介護施設等整備事業交付金）'!$J$7:$J63,"⑦_①*",'別紙（介護施設等整備事業交付金）'!$C$7:$C63,$B34)</f>
        <v>0</v>
      </c>
      <c r="N34" s="55">
        <f>SUMIFS('別紙（介護施設等整備事業交付金）'!$P$7:$P63,'別紙（介護施設等整備事業交付金）'!$B$7:$B63,"交付金",'別紙（介護施設等整備事業交付金）'!$J$7:$J63,"⑦_①*",'別紙（介護施設等整備事業交付金）'!$C$7:$C63,$B34)</f>
        <v>0</v>
      </c>
      <c r="O34" s="47">
        <f>COUNTIFS('別紙（介護施設等整備事業交付金）'!$B$7:$B63,"交付金",'別紙（介護施設等整備事業交付金）'!$J$7:$J63,O$3,'別紙（介護施設等整備事業交付金）'!$C$7:$C63,$B34)</f>
        <v>0</v>
      </c>
      <c r="P34" s="55">
        <f>SUMIFS('別紙（介護施設等整備事業交付金）'!$P$7:$P63,'別紙（介護施設等整備事業交付金）'!$B$7:$B63,"交付金",'別紙（介護施設等整備事業交付金）'!$J$7:$J63,P$3,'別紙（介護施設等整備事業交付金）'!$C$7:$C63,$B34)</f>
        <v>0</v>
      </c>
      <c r="Q34" s="47">
        <f>COUNTIFS('別紙（介護施設等整備事業交付金）'!$B$7:$B63,"交付金",'別紙（介護施設等整備事業交付金）'!$J$7:$J63,"⑦_③*",'別紙（介護施設等整備事業交付金）'!$C$7:$C63,$B34)</f>
        <v>0</v>
      </c>
      <c r="R34" s="55">
        <f>SUMIFS('別紙（介護施設等整備事業交付金）'!$P$7:$P63,'別紙（介護施設等整備事業交付金）'!$B$7:$B63,"交付金",'別紙（介護施設等整備事業交付金）'!$J$7:$J63,"⑦_③*",'別紙（介護施設等整備事業交付金）'!$C$7:$C63,$B34)</f>
        <v>0</v>
      </c>
      <c r="S34" s="47">
        <f>COUNTIFS('別紙（介護施設等整備事業交付金）'!$B$7:$B63,"交付金",'別紙（介護施設等整備事業交付金）'!$J$7:$J63,S$3,'別紙（介護施設等整備事業交付金）'!$C$7:$C63,$B34)</f>
        <v>0</v>
      </c>
      <c r="T34" s="55">
        <f>SUMIFS('別紙（介護施設等整備事業交付金）'!$P$7:$P63,'別紙（介護施設等整備事業交付金）'!$B$7:$B63,"交付金",'別紙（介護施設等整備事業交付金）'!$J$7:$J63,T$3,'別紙（介護施設等整備事業交付金）'!$C$7:$C63,$B34)</f>
        <v>0</v>
      </c>
      <c r="U34" s="47">
        <f>COUNTIFS('別紙（介護施設等整備事業交付金）'!$B$7:$B63,"交付金",'別紙（介護施設等整備事業交付金）'!$J$7:$J63,U$3,'別紙（介護施設等整備事業交付金）'!$C$7:$C63,$B34)</f>
        <v>0</v>
      </c>
      <c r="V34" s="55">
        <f>SUMIFS('別紙（介護施設等整備事業交付金）'!$P$7:$P63,'別紙（介護施設等整備事業交付金）'!$B$7:$B63,"交付金",'別紙（介護施設等整備事業交付金）'!$J$7:$J63,V$3,'別紙（介護施設等整備事業交付金）'!$C$7:$C63,$B34)</f>
        <v>0</v>
      </c>
      <c r="W34" s="47">
        <f>COUNTIFS('別紙（介護施設等整備事業交付金）'!$B$7:$B63,"交付金",'別紙（介護施設等整備事業交付金）'!$J$7:$J63,W$3,'別紙（介護施設等整備事業交付金）'!$C$7:$C63,$B34)</f>
        <v>0</v>
      </c>
      <c r="X34" s="55">
        <f>SUMIFS('別紙（介護施設等整備事業交付金）'!$P$7:$P63,'別紙（介護施設等整備事業交付金）'!$B$7:$B63,"交付金",'別紙（介護施設等整備事業交付金）'!$J$7:$J63,X$3,'別紙（介護施設等整備事業交付金）'!$C$7:$C63,$B34)</f>
        <v>0</v>
      </c>
      <c r="Y34" s="47">
        <f>COUNTIFS('別紙（介護施設等整備事業交付金）'!$B$7:$B63,"交付金",'別紙（介護施設等整備事業交付金）'!$J$7:$J63,Y$3,'別紙（介護施設等整備事業交付金）'!$C$7:$C63,$B34)</f>
        <v>0</v>
      </c>
      <c r="Z34" s="55">
        <f>SUMIFS('別紙（介護施設等整備事業交付金）'!$P$7:$P63,'別紙（介護施設等整備事業交付金）'!$B$7:$B63,"交付金",'別紙（介護施設等整備事業交付金）'!$J$7:$J63,Z$3,'別紙（介護施設等整備事業交付金）'!$C$7:$C63,$B34)</f>
        <v>0</v>
      </c>
      <c r="AA34" s="47">
        <f>COUNTIFS('別紙（介護施設等整備事業交付金）'!$B$7:$B63,"交付金",'別紙（介護施設等整備事業交付金）'!$J$7:$J63,AA$3,'別紙（介護施設等整備事業交付金）'!$C$7:$C63,$B34)</f>
        <v>0</v>
      </c>
      <c r="AB34" s="55">
        <f>SUMIFS('別紙（介護施設等整備事業交付金）'!$P$7:$P63,'別紙（介護施設等整備事業交付金）'!$B$7:$B63,"交付金",'別紙（介護施設等整備事業交付金）'!$J$7:$J63,AB$3,'別紙（介護施設等整備事業交付金）'!$C$7:$C63,$B34)</f>
        <v>0</v>
      </c>
      <c r="AC34" s="47">
        <f>COUNTIFS('別紙（介護施設等整備事業交付金）'!$B$7:$B63,"交付金",'別紙（介護施設等整備事業交付金）'!$J$7:$J63,AC$3,'別紙（介護施設等整備事業交付金）'!$C$7:$C63,$B34)</f>
        <v>0</v>
      </c>
      <c r="AD34" s="55">
        <f>SUMIFS('別紙（介護施設等整備事業交付金）'!$P$7:$P63,'別紙（介護施設等整備事業交付金）'!$B$7:$B63,"交付金",'別紙（介護施設等整備事業交付金）'!$J$7:$J63,AD$3,'別紙（介護施設等整備事業交付金）'!$C$7:$C63,$B34)</f>
        <v>0</v>
      </c>
      <c r="AE34" s="47">
        <f>COUNTIFS('別紙（介護施設等整備事業交付金）'!$B$7:$B63,"交付金",'別紙（介護施設等整備事業交付金）'!$J$7:$J63,AE$3,'別紙（介護施設等整備事業交付金）'!$C$7:$C63,$B34)</f>
        <v>0</v>
      </c>
      <c r="AF34" s="55">
        <f>SUMIFS('別紙（介護施設等整備事業交付金）'!$P$7:$P63,'別紙（介護施設等整備事業交付金）'!$B$7:$B63,"交付金",'別紙（介護施設等整備事業交付金）'!$J$7:$J63,AF$3,'別紙（介護施設等整備事業交付金）'!$C$7:$C63,$B34)</f>
        <v>0</v>
      </c>
      <c r="AG34" s="47">
        <f>COUNTIFS('別紙（介護施設等整備事業交付金）'!$B$7:$B63,"交付金",'別紙（介護施設等整備事業交付金）'!$J$7:$J63,AG$3,'別紙（介護施設等整備事業交付金）'!$C$7:$C63,$B34)</f>
        <v>0</v>
      </c>
      <c r="AH34" s="55">
        <f>SUMIFS('別紙（介護施設等整備事業交付金）'!$P$7:$P63,'別紙（介護施設等整備事業交付金）'!$B$7:$B63,"交付金",'別紙（介護施設等整備事業交付金）'!$J$7:$J63,AH$3,'別紙（介護施設等整備事業交付金）'!$C$7:$C63,$B34)</f>
        <v>0</v>
      </c>
      <c r="AI34" s="47">
        <f>COUNTIFS('別紙（介護施設等整備事業交付金）'!$B$7:$B63,"交付金",'別紙（介護施設等整備事業交付金）'!$J$7:$J63,AI$3,'別紙（介護施設等整備事業交付金）'!$C$7:$C63,$B34)</f>
        <v>0</v>
      </c>
      <c r="AJ34" s="55">
        <f>SUMIFS('別紙（介護施設等整備事業交付金）'!$P$7:$P63,'別紙（介護施設等整備事業交付金）'!$B$7:$B63,"交付金",'別紙（介護施設等整備事業交付金）'!$J$7:$J63,AJ$3,'別紙（介護施設等整備事業交付金）'!$C$7:$C63,$B34)</f>
        <v>0</v>
      </c>
      <c r="AK34" s="47">
        <f>COUNTIFS('別紙（介護施設等整備事業交付金）'!$B$7:$B63,"交付金",'別紙（介護施設等整備事業交付金）'!$J$7:$J63,AK$3,'別紙（介護施設等整備事業交付金）'!$C$7:$C63,$B34)</f>
        <v>0</v>
      </c>
      <c r="AL34" s="55">
        <f>SUMIFS('別紙（介護施設等整備事業交付金）'!$P$7:$P63,'別紙（介護施設等整備事業交付金）'!$B$7:$B63,"交付金",'別紙（介護施設等整備事業交付金）'!$J$7:$J63,AL$3,'別紙（介護施設等整備事業交付金）'!$C$7:$C63,$B34)</f>
        <v>0</v>
      </c>
      <c r="AM34" s="47">
        <f>COUNTIFS('別紙（介護施設等整備事業交付金）'!$B$7:$B63,"交付金",'別紙（介護施設等整備事業交付金）'!$J$7:$J63,AM$3,'別紙（介護施設等整備事業交付金）'!$C$7:$C63,$B34)</f>
        <v>0</v>
      </c>
      <c r="AN34" s="55">
        <f>SUMIFS('別紙（介護施設等整備事業交付金）'!$P$7:$P63,'別紙（介護施設等整備事業交付金）'!$B$7:$B63,"交付金",'別紙（介護施設等整備事業交付金）'!$J$7:$J63,AN$3,'別紙（介護施設等整備事業交付金）'!$C$7:$C63,$B34)</f>
        <v>0</v>
      </c>
      <c r="AO34" s="47">
        <f>COUNTIFS('別紙（介護施設等整備事業交付金）'!$B$7:$B63,"交付金",'別紙（介護施設等整備事業交付金）'!$J$7:$J63,AO$3,'別紙（介護施設等整備事業交付金）'!$C$7:$C63,$B34)</f>
        <v>0</v>
      </c>
      <c r="AP34" s="55">
        <f>SUMIFS('別紙（介護施設等整備事業交付金）'!$P$7:$P63,'別紙（介護施設等整備事業交付金）'!$B$7:$B63,"交付金",'別紙（介護施設等整備事業交付金）'!$J$7:$J63,AP$3,'別紙（介護施設等整備事業交付金）'!$C$7:$C63,$B34)</f>
        <v>0</v>
      </c>
      <c r="AQ34" s="47">
        <f t="shared" si="0"/>
        <v>0</v>
      </c>
      <c r="AR34" s="55">
        <f t="shared" si="1"/>
        <v>0</v>
      </c>
    </row>
    <row r="35" spans="1:44" hidden="1" x14ac:dyDescent="0.4">
      <c r="A35" s="45">
        <v>31</v>
      </c>
      <c r="B35" s="45" t="s">
        <v>106</v>
      </c>
      <c r="C35" s="47">
        <f>COUNTIFS('別紙（介護施設等整備事業交付金）'!$B$7:$B64,"交付金",'別紙（介護施設等整備事業交付金）'!$J$7:$J64,C$3,'別紙（介護施設等整備事業交付金）'!$C$7:$C64,$B35)</f>
        <v>0</v>
      </c>
      <c r="D35" s="55">
        <f>SUMIFS('別紙（介護施設等整備事業交付金）'!$P$7:$P64,'別紙（介護施設等整備事業交付金）'!$B$7:$B64,"交付金",'別紙（介護施設等整備事業交付金）'!$J$7:$J64,D$3,'別紙（介護施設等整備事業交付金）'!$C$7:$C64,$B35)</f>
        <v>0</v>
      </c>
      <c r="E35" s="47">
        <f>COUNTIFS('別紙（介護施設等整備事業交付金）'!$B$7:$B64,"交付金",'別紙（介護施設等整備事業交付金）'!$J$7:$J64,E$3,'別紙（介護施設等整備事業交付金）'!$C$7:$C64,$B35)</f>
        <v>0</v>
      </c>
      <c r="F35" s="55">
        <f>SUMIFS('別紙（介護施設等整備事業交付金）'!$P$7:$P64,'別紙（介護施設等整備事業交付金）'!$B$7:$B64,"交付金",'別紙（介護施設等整備事業交付金）'!$J$7:$J64,F$3,'別紙（介護施設等整備事業交付金）'!$C$7:$C64,$B35)</f>
        <v>0</v>
      </c>
      <c r="G35" s="47">
        <f>COUNTIFS('別紙（介護施設等整備事業交付金）'!$B$7:$B64,"交付金",'別紙（介護施設等整備事業交付金）'!$J$7:$J64,G$3,'別紙（介護施設等整備事業交付金）'!$C$7:$C64,$B35)</f>
        <v>0</v>
      </c>
      <c r="H35" s="55">
        <f>SUMIFS('別紙（介護施設等整備事業交付金）'!$P$7:$P64,'別紙（介護施設等整備事業交付金）'!$B$7:$B64,"交付金",'別紙（介護施設等整備事業交付金）'!$J$7:$J64,H$3,'別紙（介護施設等整備事業交付金）'!$C$7:$C64,$B35)</f>
        <v>0</v>
      </c>
      <c r="I35" s="47">
        <f>COUNTIFS('別紙（介護施設等整備事業交付金）'!$B$7:$B64,"交付金",'別紙（介護施設等整備事業交付金）'!$J$7:$J64,I$3,'別紙（介護施設等整備事業交付金）'!$C$7:$C64,$B35)</f>
        <v>0</v>
      </c>
      <c r="J35" s="55">
        <f>SUMIFS('別紙（介護施設等整備事業交付金）'!$P$7:$P64,'別紙（介護施設等整備事業交付金）'!$B$7:$B64,"交付金",'別紙（介護施設等整備事業交付金）'!$J$7:$J64,J$3,'別紙（介護施設等整備事業交付金）'!$C$7:$C64,$B35)</f>
        <v>0</v>
      </c>
      <c r="K35" s="47">
        <f>COUNTIFS('別紙（介護施設等整備事業交付金）'!$B$7:$B64,"交付金",'別紙（介護施設等整備事業交付金）'!$J$7:$J64,K$3,'別紙（介護施設等整備事業交付金）'!$C$7:$C64,$B35)</f>
        <v>0</v>
      </c>
      <c r="L35" s="55">
        <f>SUMIFS('別紙（介護施設等整備事業交付金）'!$P$7:$P64,'別紙（介護施設等整備事業交付金）'!$B$7:$B64,"交付金",'別紙（介護施設等整備事業交付金）'!$J$7:$J64,L$3,'別紙（介護施設等整備事業交付金）'!$C$7:$C64,$B35)</f>
        <v>0</v>
      </c>
      <c r="M35" s="47">
        <f>COUNTIFS('別紙（介護施設等整備事業交付金）'!$B$7:$B64,"交付金",'別紙（介護施設等整備事業交付金）'!$J$7:$J64,"⑦_①*",'別紙（介護施設等整備事業交付金）'!$C$7:$C64,$B35)</f>
        <v>0</v>
      </c>
      <c r="N35" s="55">
        <f>SUMIFS('別紙（介護施設等整備事業交付金）'!$P$7:$P64,'別紙（介護施設等整備事業交付金）'!$B$7:$B64,"交付金",'別紙（介護施設等整備事業交付金）'!$J$7:$J64,"⑦_①*",'別紙（介護施設等整備事業交付金）'!$C$7:$C64,$B35)</f>
        <v>0</v>
      </c>
      <c r="O35" s="47">
        <f>COUNTIFS('別紙（介護施設等整備事業交付金）'!$B$7:$B64,"交付金",'別紙（介護施設等整備事業交付金）'!$J$7:$J64,O$3,'別紙（介護施設等整備事業交付金）'!$C$7:$C64,$B35)</f>
        <v>0</v>
      </c>
      <c r="P35" s="55">
        <f>SUMIFS('別紙（介護施設等整備事業交付金）'!$P$7:$P64,'別紙（介護施設等整備事業交付金）'!$B$7:$B64,"交付金",'別紙（介護施設等整備事業交付金）'!$J$7:$J64,P$3,'別紙（介護施設等整備事業交付金）'!$C$7:$C64,$B35)</f>
        <v>0</v>
      </c>
      <c r="Q35" s="47">
        <f>COUNTIFS('別紙（介護施設等整備事業交付金）'!$B$7:$B64,"交付金",'別紙（介護施設等整備事業交付金）'!$J$7:$J64,"⑦_③*",'別紙（介護施設等整備事業交付金）'!$C$7:$C64,$B35)</f>
        <v>0</v>
      </c>
      <c r="R35" s="55">
        <f>SUMIFS('別紙（介護施設等整備事業交付金）'!$P$7:$P64,'別紙（介護施設等整備事業交付金）'!$B$7:$B64,"交付金",'別紙（介護施設等整備事業交付金）'!$J$7:$J64,"⑦_③*",'別紙（介護施設等整備事業交付金）'!$C$7:$C64,$B35)</f>
        <v>0</v>
      </c>
      <c r="S35" s="47">
        <f>COUNTIFS('別紙（介護施設等整備事業交付金）'!$B$7:$B64,"交付金",'別紙（介護施設等整備事業交付金）'!$J$7:$J64,S$3,'別紙（介護施設等整備事業交付金）'!$C$7:$C64,$B35)</f>
        <v>0</v>
      </c>
      <c r="T35" s="55">
        <f>SUMIFS('別紙（介護施設等整備事業交付金）'!$P$7:$P64,'別紙（介護施設等整備事業交付金）'!$B$7:$B64,"交付金",'別紙（介護施設等整備事業交付金）'!$J$7:$J64,T$3,'別紙（介護施設等整備事業交付金）'!$C$7:$C64,$B35)</f>
        <v>0</v>
      </c>
      <c r="U35" s="47">
        <f>COUNTIFS('別紙（介護施設等整備事業交付金）'!$B$7:$B64,"交付金",'別紙（介護施設等整備事業交付金）'!$J$7:$J64,U$3,'別紙（介護施設等整備事業交付金）'!$C$7:$C64,$B35)</f>
        <v>0</v>
      </c>
      <c r="V35" s="55">
        <f>SUMIFS('別紙（介護施設等整備事業交付金）'!$P$7:$P64,'別紙（介護施設等整備事業交付金）'!$B$7:$B64,"交付金",'別紙（介護施設等整備事業交付金）'!$J$7:$J64,V$3,'別紙（介護施設等整備事業交付金）'!$C$7:$C64,$B35)</f>
        <v>0</v>
      </c>
      <c r="W35" s="47">
        <f>COUNTIFS('別紙（介護施設等整備事業交付金）'!$B$7:$B64,"交付金",'別紙（介護施設等整備事業交付金）'!$J$7:$J64,W$3,'別紙（介護施設等整備事業交付金）'!$C$7:$C64,$B35)</f>
        <v>0</v>
      </c>
      <c r="X35" s="55">
        <f>SUMIFS('別紙（介護施設等整備事業交付金）'!$P$7:$P64,'別紙（介護施設等整備事業交付金）'!$B$7:$B64,"交付金",'別紙（介護施設等整備事業交付金）'!$J$7:$J64,X$3,'別紙（介護施設等整備事業交付金）'!$C$7:$C64,$B35)</f>
        <v>0</v>
      </c>
      <c r="Y35" s="47">
        <f>COUNTIFS('別紙（介護施設等整備事業交付金）'!$B$7:$B64,"交付金",'別紙（介護施設等整備事業交付金）'!$J$7:$J64,Y$3,'別紙（介護施設等整備事業交付金）'!$C$7:$C64,$B35)</f>
        <v>0</v>
      </c>
      <c r="Z35" s="55">
        <f>SUMIFS('別紙（介護施設等整備事業交付金）'!$P$7:$P64,'別紙（介護施設等整備事業交付金）'!$B$7:$B64,"交付金",'別紙（介護施設等整備事業交付金）'!$J$7:$J64,Z$3,'別紙（介護施設等整備事業交付金）'!$C$7:$C64,$B35)</f>
        <v>0</v>
      </c>
      <c r="AA35" s="47">
        <f>COUNTIFS('別紙（介護施設等整備事業交付金）'!$B$7:$B64,"交付金",'別紙（介護施設等整備事業交付金）'!$J$7:$J64,AA$3,'別紙（介護施設等整備事業交付金）'!$C$7:$C64,$B35)</f>
        <v>0</v>
      </c>
      <c r="AB35" s="55">
        <f>SUMIFS('別紙（介護施設等整備事業交付金）'!$P$7:$P64,'別紙（介護施設等整備事業交付金）'!$B$7:$B64,"交付金",'別紙（介護施設等整備事業交付金）'!$J$7:$J64,AB$3,'別紙（介護施設等整備事業交付金）'!$C$7:$C64,$B35)</f>
        <v>0</v>
      </c>
      <c r="AC35" s="47">
        <f>COUNTIFS('別紙（介護施設等整備事業交付金）'!$B$7:$B64,"交付金",'別紙（介護施設等整備事業交付金）'!$J$7:$J64,AC$3,'別紙（介護施設等整備事業交付金）'!$C$7:$C64,$B35)</f>
        <v>0</v>
      </c>
      <c r="AD35" s="55">
        <f>SUMIFS('別紙（介護施設等整備事業交付金）'!$P$7:$P64,'別紙（介護施設等整備事業交付金）'!$B$7:$B64,"交付金",'別紙（介護施設等整備事業交付金）'!$J$7:$J64,AD$3,'別紙（介護施設等整備事業交付金）'!$C$7:$C64,$B35)</f>
        <v>0</v>
      </c>
      <c r="AE35" s="47">
        <f>COUNTIFS('別紙（介護施設等整備事業交付金）'!$B$7:$B64,"交付金",'別紙（介護施設等整備事業交付金）'!$J$7:$J64,AE$3,'別紙（介護施設等整備事業交付金）'!$C$7:$C64,$B35)</f>
        <v>0</v>
      </c>
      <c r="AF35" s="55">
        <f>SUMIFS('別紙（介護施設等整備事業交付金）'!$P$7:$P64,'別紙（介護施設等整備事業交付金）'!$B$7:$B64,"交付金",'別紙（介護施設等整備事業交付金）'!$J$7:$J64,AF$3,'別紙（介護施設等整備事業交付金）'!$C$7:$C64,$B35)</f>
        <v>0</v>
      </c>
      <c r="AG35" s="47">
        <f>COUNTIFS('別紙（介護施設等整備事業交付金）'!$B$7:$B64,"交付金",'別紙（介護施設等整備事業交付金）'!$J$7:$J64,AG$3,'別紙（介護施設等整備事業交付金）'!$C$7:$C64,$B35)</f>
        <v>0</v>
      </c>
      <c r="AH35" s="55">
        <f>SUMIFS('別紙（介護施設等整備事業交付金）'!$P$7:$P64,'別紙（介護施設等整備事業交付金）'!$B$7:$B64,"交付金",'別紙（介護施設等整備事業交付金）'!$J$7:$J64,AH$3,'別紙（介護施設等整備事業交付金）'!$C$7:$C64,$B35)</f>
        <v>0</v>
      </c>
      <c r="AI35" s="47">
        <f>COUNTIFS('別紙（介護施設等整備事業交付金）'!$B$7:$B64,"交付金",'別紙（介護施設等整備事業交付金）'!$J$7:$J64,AI$3,'別紙（介護施設等整備事業交付金）'!$C$7:$C64,$B35)</f>
        <v>0</v>
      </c>
      <c r="AJ35" s="55">
        <f>SUMIFS('別紙（介護施設等整備事業交付金）'!$P$7:$P64,'別紙（介護施設等整備事業交付金）'!$B$7:$B64,"交付金",'別紙（介護施設等整備事業交付金）'!$J$7:$J64,AJ$3,'別紙（介護施設等整備事業交付金）'!$C$7:$C64,$B35)</f>
        <v>0</v>
      </c>
      <c r="AK35" s="47">
        <f>COUNTIFS('別紙（介護施設等整備事業交付金）'!$B$7:$B64,"交付金",'別紙（介護施設等整備事業交付金）'!$J$7:$J64,AK$3,'別紙（介護施設等整備事業交付金）'!$C$7:$C64,$B35)</f>
        <v>0</v>
      </c>
      <c r="AL35" s="55">
        <f>SUMIFS('別紙（介護施設等整備事業交付金）'!$P$7:$P64,'別紙（介護施設等整備事業交付金）'!$B$7:$B64,"交付金",'別紙（介護施設等整備事業交付金）'!$J$7:$J64,AL$3,'別紙（介護施設等整備事業交付金）'!$C$7:$C64,$B35)</f>
        <v>0</v>
      </c>
      <c r="AM35" s="47">
        <f>COUNTIFS('別紙（介護施設等整備事業交付金）'!$B$7:$B64,"交付金",'別紙（介護施設等整備事業交付金）'!$J$7:$J64,AM$3,'別紙（介護施設等整備事業交付金）'!$C$7:$C64,$B35)</f>
        <v>0</v>
      </c>
      <c r="AN35" s="55">
        <f>SUMIFS('別紙（介護施設等整備事業交付金）'!$P$7:$P64,'別紙（介護施設等整備事業交付金）'!$B$7:$B64,"交付金",'別紙（介護施設等整備事業交付金）'!$J$7:$J64,AN$3,'別紙（介護施設等整備事業交付金）'!$C$7:$C64,$B35)</f>
        <v>0</v>
      </c>
      <c r="AO35" s="47">
        <f>COUNTIFS('別紙（介護施設等整備事業交付金）'!$B$7:$B64,"交付金",'別紙（介護施設等整備事業交付金）'!$J$7:$J64,AO$3,'別紙（介護施設等整備事業交付金）'!$C$7:$C64,$B35)</f>
        <v>0</v>
      </c>
      <c r="AP35" s="55">
        <f>SUMIFS('別紙（介護施設等整備事業交付金）'!$P$7:$P64,'別紙（介護施設等整備事業交付金）'!$B$7:$B64,"交付金",'別紙（介護施設等整備事業交付金）'!$J$7:$J64,AP$3,'別紙（介護施設等整備事業交付金）'!$C$7:$C64,$B35)</f>
        <v>0</v>
      </c>
      <c r="AQ35" s="47">
        <f t="shared" si="0"/>
        <v>0</v>
      </c>
      <c r="AR35" s="55">
        <f t="shared" si="1"/>
        <v>0</v>
      </c>
    </row>
    <row r="36" spans="1:44" hidden="1" x14ac:dyDescent="0.4">
      <c r="A36" s="45">
        <v>32</v>
      </c>
      <c r="B36" s="45" t="s">
        <v>107</v>
      </c>
      <c r="C36" s="47">
        <f>COUNTIFS('別紙（介護施設等整備事業交付金）'!$B$7:$B65,"交付金",'別紙（介護施設等整備事業交付金）'!$J$7:$J65,C$3,'別紙（介護施設等整備事業交付金）'!$C$7:$C65,$B36)</f>
        <v>0</v>
      </c>
      <c r="D36" s="55">
        <f>SUMIFS('別紙（介護施設等整備事業交付金）'!$P$7:$P65,'別紙（介護施設等整備事業交付金）'!$B$7:$B65,"交付金",'別紙（介護施設等整備事業交付金）'!$J$7:$J65,D$3,'別紙（介護施設等整備事業交付金）'!$C$7:$C65,$B36)</f>
        <v>0</v>
      </c>
      <c r="E36" s="47">
        <f>COUNTIFS('別紙（介護施設等整備事業交付金）'!$B$7:$B65,"交付金",'別紙（介護施設等整備事業交付金）'!$J$7:$J65,E$3,'別紙（介護施設等整備事業交付金）'!$C$7:$C65,$B36)</f>
        <v>0</v>
      </c>
      <c r="F36" s="55">
        <f>SUMIFS('別紙（介護施設等整備事業交付金）'!$P$7:$P65,'別紙（介護施設等整備事業交付金）'!$B$7:$B65,"交付金",'別紙（介護施設等整備事業交付金）'!$J$7:$J65,F$3,'別紙（介護施設等整備事業交付金）'!$C$7:$C65,$B36)</f>
        <v>0</v>
      </c>
      <c r="G36" s="47">
        <f>COUNTIFS('別紙（介護施設等整備事業交付金）'!$B$7:$B65,"交付金",'別紙（介護施設等整備事業交付金）'!$J$7:$J65,G$3,'別紙（介護施設等整備事業交付金）'!$C$7:$C65,$B36)</f>
        <v>0</v>
      </c>
      <c r="H36" s="55">
        <f>SUMIFS('別紙（介護施設等整備事業交付金）'!$P$7:$P65,'別紙（介護施設等整備事業交付金）'!$B$7:$B65,"交付金",'別紙（介護施設等整備事業交付金）'!$J$7:$J65,H$3,'別紙（介護施設等整備事業交付金）'!$C$7:$C65,$B36)</f>
        <v>0</v>
      </c>
      <c r="I36" s="47">
        <f>COUNTIFS('別紙（介護施設等整備事業交付金）'!$B$7:$B65,"交付金",'別紙（介護施設等整備事業交付金）'!$J$7:$J65,I$3,'別紙（介護施設等整備事業交付金）'!$C$7:$C65,$B36)</f>
        <v>0</v>
      </c>
      <c r="J36" s="55">
        <f>SUMIFS('別紙（介護施設等整備事業交付金）'!$P$7:$P65,'別紙（介護施設等整備事業交付金）'!$B$7:$B65,"交付金",'別紙（介護施設等整備事業交付金）'!$J$7:$J65,J$3,'別紙（介護施設等整備事業交付金）'!$C$7:$C65,$B36)</f>
        <v>0</v>
      </c>
      <c r="K36" s="47">
        <f>COUNTIFS('別紙（介護施設等整備事業交付金）'!$B$7:$B65,"交付金",'別紙（介護施設等整備事業交付金）'!$J$7:$J65,K$3,'別紙（介護施設等整備事業交付金）'!$C$7:$C65,$B36)</f>
        <v>0</v>
      </c>
      <c r="L36" s="55">
        <f>SUMIFS('別紙（介護施設等整備事業交付金）'!$P$7:$P65,'別紙（介護施設等整備事業交付金）'!$B$7:$B65,"交付金",'別紙（介護施設等整備事業交付金）'!$J$7:$J65,L$3,'別紙（介護施設等整備事業交付金）'!$C$7:$C65,$B36)</f>
        <v>0</v>
      </c>
      <c r="M36" s="47">
        <f>COUNTIFS('別紙（介護施設等整備事業交付金）'!$B$7:$B65,"交付金",'別紙（介護施設等整備事業交付金）'!$J$7:$J65,"⑦_①*",'別紙（介護施設等整備事業交付金）'!$C$7:$C65,$B36)</f>
        <v>0</v>
      </c>
      <c r="N36" s="55">
        <f>SUMIFS('別紙（介護施設等整備事業交付金）'!$P$7:$P65,'別紙（介護施設等整備事業交付金）'!$B$7:$B65,"交付金",'別紙（介護施設等整備事業交付金）'!$J$7:$J65,"⑦_①*",'別紙（介護施設等整備事業交付金）'!$C$7:$C65,$B36)</f>
        <v>0</v>
      </c>
      <c r="O36" s="47">
        <f>COUNTIFS('別紙（介護施設等整備事業交付金）'!$B$7:$B65,"交付金",'別紙（介護施設等整備事業交付金）'!$J$7:$J65,O$3,'別紙（介護施設等整備事業交付金）'!$C$7:$C65,$B36)</f>
        <v>0</v>
      </c>
      <c r="P36" s="55">
        <f>SUMIFS('別紙（介護施設等整備事業交付金）'!$P$7:$P65,'別紙（介護施設等整備事業交付金）'!$B$7:$B65,"交付金",'別紙（介護施設等整備事業交付金）'!$J$7:$J65,P$3,'別紙（介護施設等整備事業交付金）'!$C$7:$C65,$B36)</f>
        <v>0</v>
      </c>
      <c r="Q36" s="47">
        <f>COUNTIFS('別紙（介護施設等整備事業交付金）'!$B$7:$B65,"交付金",'別紙（介護施設等整備事業交付金）'!$J$7:$J65,"⑦_③*",'別紙（介護施設等整備事業交付金）'!$C$7:$C65,$B36)</f>
        <v>0</v>
      </c>
      <c r="R36" s="55">
        <f>SUMIFS('別紙（介護施設等整備事業交付金）'!$P$7:$P65,'別紙（介護施設等整備事業交付金）'!$B$7:$B65,"交付金",'別紙（介護施設等整備事業交付金）'!$J$7:$J65,"⑦_③*",'別紙（介護施設等整備事業交付金）'!$C$7:$C65,$B36)</f>
        <v>0</v>
      </c>
      <c r="S36" s="47">
        <f>COUNTIFS('別紙（介護施設等整備事業交付金）'!$B$7:$B65,"交付金",'別紙（介護施設等整備事業交付金）'!$J$7:$J65,S$3,'別紙（介護施設等整備事業交付金）'!$C$7:$C65,$B36)</f>
        <v>0</v>
      </c>
      <c r="T36" s="55">
        <f>SUMIFS('別紙（介護施設等整備事業交付金）'!$P$7:$P65,'別紙（介護施設等整備事業交付金）'!$B$7:$B65,"交付金",'別紙（介護施設等整備事業交付金）'!$J$7:$J65,T$3,'別紙（介護施設等整備事業交付金）'!$C$7:$C65,$B36)</f>
        <v>0</v>
      </c>
      <c r="U36" s="47">
        <f>COUNTIFS('別紙（介護施設等整備事業交付金）'!$B$7:$B65,"交付金",'別紙（介護施設等整備事業交付金）'!$J$7:$J65,U$3,'別紙（介護施設等整備事業交付金）'!$C$7:$C65,$B36)</f>
        <v>0</v>
      </c>
      <c r="V36" s="55">
        <f>SUMIFS('別紙（介護施設等整備事業交付金）'!$P$7:$P65,'別紙（介護施設等整備事業交付金）'!$B$7:$B65,"交付金",'別紙（介護施設等整備事業交付金）'!$J$7:$J65,V$3,'別紙（介護施設等整備事業交付金）'!$C$7:$C65,$B36)</f>
        <v>0</v>
      </c>
      <c r="W36" s="47">
        <f>COUNTIFS('別紙（介護施設等整備事業交付金）'!$B$7:$B65,"交付金",'別紙（介護施設等整備事業交付金）'!$J$7:$J65,W$3,'別紙（介護施設等整備事業交付金）'!$C$7:$C65,$B36)</f>
        <v>0</v>
      </c>
      <c r="X36" s="55">
        <f>SUMIFS('別紙（介護施設等整備事業交付金）'!$P$7:$P65,'別紙（介護施設等整備事業交付金）'!$B$7:$B65,"交付金",'別紙（介護施設等整備事業交付金）'!$J$7:$J65,X$3,'別紙（介護施設等整備事業交付金）'!$C$7:$C65,$B36)</f>
        <v>0</v>
      </c>
      <c r="Y36" s="47">
        <f>COUNTIFS('別紙（介護施設等整備事業交付金）'!$B$7:$B65,"交付金",'別紙（介護施設等整備事業交付金）'!$J$7:$J65,Y$3,'別紙（介護施設等整備事業交付金）'!$C$7:$C65,$B36)</f>
        <v>0</v>
      </c>
      <c r="Z36" s="55">
        <f>SUMIFS('別紙（介護施設等整備事業交付金）'!$P$7:$P65,'別紙（介護施設等整備事業交付金）'!$B$7:$B65,"交付金",'別紙（介護施設等整備事業交付金）'!$J$7:$J65,Z$3,'別紙（介護施設等整備事業交付金）'!$C$7:$C65,$B36)</f>
        <v>0</v>
      </c>
      <c r="AA36" s="47">
        <f>COUNTIFS('別紙（介護施設等整備事業交付金）'!$B$7:$B65,"交付金",'別紙（介護施設等整備事業交付金）'!$J$7:$J65,AA$3,'別紙（介護施設等整備事業交付金）'!$C$7:$C65,$B36)</f>
        <v>0</v>
      </c>
      <c r="AB36" s="55">
        <f>SUMIFS('別紙（介護施設等整備事業交付金）'!$P$7:$P65,'別紙（介護施設等整備事業交付金）'!$B$7:$B65,"交付金",'別紙（介護施設等整備事業交付金）'!$J$7:$J65,AB$3,'別紙（介護施設等整備事業交付金）'!$C$7:$C65,$B36)</f>
        <v>0</v>
      </c>
      <c r="AC36" s="47">
        <f>COUNTIFS('別紙（介護施設等整備事業交付金）'!$B$7:$B65,"交付金",'別紙（介護施設等整備事業交付金）'!$J$7:$J65,AC$3,'別紙（介護施設等整備事業交付金）'!$C$7:$C65,$B36)</f>
        <v>0</v>
      </c>
      <c r="AD36" s="55">
        <f>SUMIFS('別紙（介護施設等整備事業交付金）'!$P$7:$P65,'別紙（介護施設等整備事業交付金）'!$B$7:$B65,"交付金",'別紙（介護施設等整備事業交付金）'!$J$7:$J65,AD$3,'別紙（介護施設等整備事業交付金）'!$C$7:$C65,$B36)</f>
        <v>0</v>
      </c>
      <c r="AE36" s="47">
        <f>COUNTIFS('別紙（介護施設等整備事業交付金）'!$B$7:$B65,"交付金",'別紙（介護施設等整備事業交付金）'!$J$7:$J65,AE$3,'別紙（介護施設等整備事業交付金）'!$C$7:$C65,$B36)</f>
        <v>0</v>
      </c>
      <c r="AF36" s="55">
        <f>SUMIFS('別紙（介護施設等整備事業交付金）'!$P$7:$P65,'別紙（介護施設等整備事業交付金）'!$B$7:$B65,"交付金",'別紙（介護施設等整備事業交付金）'!$J$7:$J65,AF$3,'別紙（介護施設等整備事業交付金）'!$C$7:$C65,$B36)</f>
        <v>0</v>
      </c>
      <c r="AG36" s="47">
        <f>COUNTIFS('別紙（介護施設等整備事業交付金）'!$B$7:$B65,"交付金",'別紙（介護施設等整備事業交付金）'!$J$7:$J65,AG$3,'別紙（介護施設等整備事業交付金）'!$C$7:$C65,$B36)</f>
        <v>0</v>
      </c>
      <c r="AH36" s="55">
        <f>SUMIFS('別紙（介護施設等整備事業交付金）'!$P$7:$P65,'別紙（介護施設等整備事業交付金）'!$B$7:$B65,"交付金",'別紙（介護施設等整備事業交付金）'!$J$7:$J65,AH$3,'別紙（介護施設等整備事業交付金）'!$C$7:$C65,$B36)</f>
        <v>0</v>
      </c>
      <c r="AI36" s="47">
        <f>COUNTIFS('別紙（介護施設等整備事業交付金）'!$B$7:$B65,"交付金",'別紙（介護施設等整備事業交付金）'!$J$7:$J65,AI$3,'別紙（介護施設等整備事業交付金）'!$C$7:$C65,$B36)</f>
        <v>0</v>
      </c>
      <c r="AJ36" s="55">
        <f>SUMIFS('別紙（介護施設等整備事業交付金）'!$P$7:$P65,'別紙（介護施設等整備事業交付金）'!$B$7:$B65,"交付金",'別紙（介護施設等整備事業交付金）'!$J$7:$J65,AJ$3,'別紙（介護施設等整備事業交付金）'!$C$7:$C65,$B36)</f>
        <v>0</v>
      </c>
      <c r="AK36" s="47">
        <f>COUNTIFS('別紙（介護施設等整備事業交付金）'!$B$7:$B65,"交付金",'別紙（介護施設等整備事業交付金）'!$J$7:$J65,AK$3,'別紙（介護施設等整備事業交付金）'!$C$7:$C65,$B36)</f>
        <v>0</v>
      </c>
      <c r="AL36" s="55">
        <f>SUMIFS('別紙（介護施設等整備事業交付金）'!$P$7:$P65,'別紙（介護施設等整備事業交付金）'!$B$7:$B65,"交付金",'別紙（介護施設等整備事業交付金）'!$J$7:$J65,AL$3,'別紙（介護施設等整備事業交付金）'!$C$7:$C65,$B36)</f>
        <v>0</v>
      </c>
      <c r="AM36" s="47">
        <f>COUNTIFS('別紙（介護施設等整備事業交付金）'!$B$7:$B65,"交付金",'別紙（介護施設等整備事業交付金）'!$J$7:$J65,AM$3,'別紙（介護施設等整備事業交付金）'!$C$7:$C65,$B36)</f>
        <v>0</v>
      </c>
      <c r="AN36" s="55">
        <f>SUMIFS('別紙（介護施設等整備事業交付金）'!$P$7:$P65,'別紙（介護施設等整備事業交付金）'!$B$7:$B65,"交付金",'別紙（介護施設等整備事業交付金）'!$J$7:$J65,AN$3,'別紙（介護施設等整備事業交付金）'!$C$7:$C65,$B36)</f>
        <v>0</v>
      </c>
      <c r="AO36" s="47">
        <f>COUNTIFS('別紙（介護施設等整備事業交付金）'!$B$7:$B65,"交付金",'別紙（介護施設等整備事業交付金）'!$J$7:$J65,AO$3,'別紙（介護施設等整備事業交付金）'!$C$7:$C65,$B36)</f>
        <v>0</v>
      </c>
      <c r="AP36" s="55">
        <f>SUMIFS('別紙（介護施設等整備事業交付金）'!$P$7:$P65,'別紙（介護施設等整備事業交付金）'!$B$7:$B65,"交付金",'別紙（介護施設等整備事業交付金）'!$J$7:$J65,AP$3,'別紙（介護施設等整備事業交付金）'!$C$7:$C65,$B36)</f>
        <v>0</v>
      </c>
      <c r="AQ36" s="47">
        <f t="shared" si="0"/>
        <v>0</v>
      </c>
      <c r="AR36" s="55">
        <f t="shared" si="1"/>
        <v>0</v>
      </c>
    </row>
    <row r="37" spans="1:44" hidden="1" x14ac:dyDescent="0.4">
      <c r="A37" s="45">
        <v>33</v>
      </c>
      <c r="B37" s="45" t="s">
        <v>108</v>
      </c>
      <c r="C37" s="47">
        <f>COUNTIFS('別紙（介護施設等整備事業交付金）'!$B$7:$B66,"交付金",'別紙（介護施設等整備事業交付金）'!$J$7:$J66,C$3,'別紙（介護施設等整備事業交付金）'!$C$7:$C66,$B37)</f>
        <v>0</v>
      </c>
      <c r="D37" s="55">
        <f>SUMIFS('別紙（介護施設等整備事業交付金）'!$P$7:$P66,'別紙（介護施設等整備事業交付金）'!$B$7:$B66,"交付金",'別紙（介護施設等整備事業交付金）'!$J$7:$J66,D$3,'別紙（介護施設等整備事業交付金）'!$C$7:$C66,$B37)</f>
        <v>0</v>
      </c>
      <c r="E37" s="47">
        <f>COUNTIFS('別紙（介護施設等整備事業交付金）'!$B$7:$B66,"交付金",'別紙（介護施設等整備事業交付金）'!$J$7:$J66,E$3,'別紙（介護施設等整備事業交付金）'!$C$7:$C66,$B37)</f>
        <v>0</v>
      </c>
      <c r="F37" s="55">
        <f>SUMIFS('別紙（介護施設等整備事業交付金）'!$P$7:$P66,'別紙（介護施設等整備事業交付金）'!$B$7:$B66,"交付金",'別紙（介護施設等整備事業交付金）'!$J$7:$J66,F$3,'別紙（介護施設等整備事業交付金）'!$C$7:$C66,$B37)</f>
        <v>0</v>
      </c>
      <c r="G37" s="47">
        <f>COUNTIFS('別紙（介護施設等整備事業交付金）'!$B$7:$B66,"交付金",'別紙（介護施設等整備事業交付金）'!$J$7:$J66,G$3,'別紙（介護施設等整備事業交付金）'!$C$7:$C66,$B37)</f>
        <v>0</v>
      </c>
      <c r="H37" s="55">
        <f>SUMIFS('別紙（介護施設等整備事業交付金）'!$P$7:$P66,'別紙（介護施設等整備事業交付金）'!$B$7:$B66,"交付金",'別紙（介護施設等整備事業交付金）'!$J$7:$J66,H$3,'別紙（介護施設等整備事業交付金）'!$C$7:$C66,$B37)</f>
        <v>0</v>
      </c>
      <c r="I37" s="47">
        <f>COUNTIFS('別紙（介護施設等整備事業交付金）'!$B$7:$B66,"交付金",'別紙（介護施設等整備事業交付金）'!$J$7:$J66,I$3,'別紙（介護施設等整備事業交付金）'!$C$7:$C66,$B37)</f>
        <v>0</v>
      </c>
      <c r="J37" s="55">
        <f>SUMIFS('別紙（介護施設等整備事業交付金）'!$P$7:$P66,'別紙（介護施設等整備事業交付金）'!$B$7:$B66,"交付金",'別紙（介護施設等整備事業交付金）'!$J$7:$J66,J$3,'別紙（介護施設等整備事業交付金）'!$C$7:$C66,$B37)</f>
        <v>0</v>
      </c>
      <c r="K37" s="47">
        <f>COUNTIFS('別紙（介護施設等整備事業交付金）'!$B$7:$B66,"交付金",'別紙（介護施設等整備事業交付金）'!$J$7:$J66,K$3,'別紙（介護施設等整備事業交付金）'!$C$7:$C66,$B37)</f>
        <v>0</v>
      </c>
      <c r="L37" s="55">
        <f>SUMIFS('別紙（介護施設等整備事業交付金）'!$P$7:$P66,'別紙（介護施設等整備事業交付金）'!$B$7:$B66,"交付金",'別紙（介護施設等整備事業交付金）'!$J$7:$J66,L$3,'別紙（介護施設等整備事業交付金）'!$C$7:$C66,$B37)</f>
        <v>0</v>
      </c>
      <c r="M37" s="47">
        <f>COUNTIFS('別紙（介護施設等整備事業交付金）'!$B$7:$B66,"交付金",'別紙（介護施設等整備事業交付金）'!$J$7:$J66,"⑦_①*",'別紙（介護施設等整備事業交付金）'!$C$7:$C66,$B37)</f>
        <v>0</v>
      </c>
      <c r="N37" s="55">
        <f>SUMIFS('別紙（介護施設等整備事業交付金）'!$P$7:$P66,'別紙（介護施設等整備事業交付金）'!$B$7:$B66,"交付金",'別紙（介護施設等整備事業交付金）'!$J$7:$J66,"⑦_①*",'別紙（介護施設等整備事業交付金）'!$C$7:$C66,$B37)</f>
        <v>0</v>
      </c>
      <c r="O37" s="47">
        <f>COUNTIFS('別紙（介護施設等整備事業交付金）'!$B$7:$B66,"交付金",'別紙（介護施設等整備事業交付金）'!$J$7:$J66,O$3,'別紙（介護施設等整備事業交付金）'!$C$7:$C66,$B37)</f>
        <v>0</v>
      </c>
      <c r="P37" s="55">
        <f>SUMIFS('別紙（介護施設等整備事業交付金）'!$P$7:$P66,'別紙（介護施設等整備事業交付金）'!$B$7:$B66,"交付金",'別紙（介護施設等整備事業交付金）'!$J$7:$J66,P$3,'別紙（介護施設等整備事業交付金）'!$C$7:$C66,$B37)</f>
        <v>0</v>
      </c>
      <c r="Q37" s="47">
        <f>COUNTIFS('別紙（介護施設等整備事業交付金）'!$B$7:$B66,"交付金",'別紙（介護施設等整備事業交付金）'!$J$7:$J66,"⑦_③*",'別紙（介護施設等整備事業交付金）'!$C$7:$C66,$B37)</f>
        <v>0</v>
      </c>
      <c r="R37" s="55">
        <f>SUMIFS('別紙（介護施設等整備事業交付金）'!$P$7:$P66,'別紙（介護施設等整備事業交付金）'!$B$7:$B66,"交付金",'別紙（介護施設等整備事業交付金）'!$J$7:$J66,"⑦_③*",'別紙（介護施設等整備事業交付金）'!$C$7:$C66,$B37)</f>
        <v>0</v>
      </c>
      <c r="S37" s="47">
        <f>COUNTIFS('別紙（介護施設等整備事業交付金）'!$B$7:$B66,"交付金",'別紙（介護施設等整備事業交付金）'!$J$7:$J66,S$3,'別紙（介護施設等整備事業交付金）'!$C$7:$C66,$B37)</f>
        <v>0</v>
      </c>
      <c r="T37" s="55">
        <f>SUMIFS('別紙（介護施設等整備事業交付金）'!$P$7:$P66,'別紙（介護施設等整備事業交付金）'!$B$7:$B66,"交付金",'別紙（介護施設等整備事業交付金）'!$J$7:$J66,T$3,'別紙（介護施設等整備事業交付金）'!$C$7:$C66,$B37)</f>
        <v>0</v>
      </c>
      <c r="U37" s="47">
        <f>COUNTIFS('別紙（介護施設等整備事業交付金）'!$B$7:$B66,"交付金",'別紙（介護施設等整備事業交付金）'!$J$7:$J66,U$3,'別紙（介護施設等整備事業交付金）'!$C$7:$C66,$B37)</f>
        <v>0</v>
      </c>
      <c r="V37" s="55">
        <f>SUMIFS('別紙（介護施設等整備事業交付金）'!$P$7:$P66,'別紙（介護施設等整備事業交付金）'!$B$7:$B66,"交付金",'別紙（介護施設等整備事業交付金）'!$J$7:$J66,V$3,'別紙（介護施設等整備事業交付金）'!$C$7:$C66,$B37)</f>
        <v>0</v>
      </c>
      <c r="W37" s="47">
        <f>COUNTIFS('別紙（介護施設等整備事業交付金）'!$B$7:$B66,"交付金",'別紙（介護施設等整備事業交付金）'!$J$7:$J66,W$3,'別紙（介護施設等整備事業交付金）'!$C$7:$C66,$B37)</f>
        <v>0</v>
      </c>
      <c r="X37" s="55">
        <f>SUMIFS('別紙（介護施設等整備事業交付金）'!$P$7:$P66,'別紙（介護施設等整備事業交付金）'!$B$7:$B66,"交付金",'別紙（介護施設等整備事業交付金）'!$J$7:$J66,X$3,'別紙（介護施設等整備事業交付金）'!$C$7:$C66,$B37)</f>
        <v>0</v>
      </c>
      <c r="Y37" s="47">
        <f>COUNTIFS('別紙（介護施設等整備事業交付金）'!$B$7:$B66,"交付金",'別紙（介護施設等整備事業交付金）'!$J$7:$J66,Y$3,'別紙（介護施設等整備事業交付金）'!$C$7:$C66,$B37)</f>
        <v>0</v>
      </c>
      <c r="Z37" s="55">
        <f>SUMIFS('別紙（介護施設等整備事業交付金）'!$P$7:$P66,'別紙（介護施設等整備事業交付金）'!$B$7:$B66,"交付金",'別紙（介護施設等整備事業交付金）'!$J$7:$J66,Z$3,'別紙（介護施設等整備事業交付金）'!$C$7:$C66,$B37)</f>
        <v>0</v>
      </c>
      <c r="AA37" s="47">
        <f>COUNTIFS('別紙（介護施設等整備事業交付金）'!$B$7:$B66,"交付金",'別紙（介護施設等整備事業交付金）'!$J$7:$J66,AA$3,'別紙（介護施設等整備事業交付金）'!$C$7:$C66,$B37)</f>
        <v>0</v>
      </c>
      <c r="AB37" s="55">
        <f>SUMIFS('別紙（介護施設等整備事業交付金）'!$P$7:$P66,'別紙（介護施設等整備事業交付金）'!$B$7:$B66,"交付金",'別紙（介護施設等整備事業交付金）'!$J$7:$J66,AB$3,'別紙（介護施設等整備事業交付金）'!$C$7:$C66,$B37)</f>
        <v>0</v>
      </c>
      <c r="AC37" s="47">
        <f>COUNTIFS('別紙（介護施設等整備事業交付金）'!$B$7:$B66,"交付金",'別紙（介護施設等整備事業交付金）'!$J$7:$J66,AC$3,'別紙（介護施設等整備事業交付金）'!$C$7:$C66,$B37)</f>
        <v>0</v>
      </c>
      <c r="AD37" s="55">
        <f>SUMIFS('別紙（介護施設等整備事業交付金）'!$P$7:$P66,'別紙（介護施設等整備事業交付金）'!$B$7:$B66,"交付金",'別紙（介護施設等整備事業交付金）'!$J$7:$J66,AD$3,'別紙（介護施設等整備事業交付金）'!$C$7:$C66,$B37)</f>
        <v>0</v>
      </c>
      <c r="AE37" s="47">
        <f>COUNTIFS('別紙（介護施設等整備事業交付金）'!$B$7:$B66,"交付金",'別紙（介護施設等整備事業交付金）'!$J$7:$J66,AE$3,'別紙（介護施設等整備事業交付金）'!$C$7:$C66,$B37)</f>
        <v>0</v>
      </c>
      <c r="AF37" s="55">
        <f>SUMIFS('別紙（介護施設等整備事業交付金）'!$P$7:$P66,'別紙（介護施設等整備事業交付金）'!$B$7:$B66,"交付金",'別紙（介護施設等整備事業交付金）'!$J$7:$J66,AF$3,'別紙（介護施設等整備事業交付金）'!$C$7:$C66,$B37)</f>
        <v>0</v>
      </c>
      <c r="AG37" s="47">
        <f>COUNTIFS('別紙（介護施設等整備事業交付金）'!$B$7:$B66,"交付金",'別紙（介護施設等整備事業交付金）'!$J$7:$J66,AG$3,'別紙（介護施設等整備事業交付金）'!$C$7:$C66,$B37)</f>
        <v>0</v>
      </c>
      <c r="AH37" s="55">
        <f>SUMIFS('別紙（介護施設等整備事業交付金）'!$P$7:$P66,'別紙（介護施設等整備事業交付金）'!$B$7:$B66,"交付金",'別紙（介護施設等整備事業交付金）'!$J$7:$J66,AH$3,'別紙（介護施設等整備事業交付金）'!$C$7:$C66,$B37)</f>
        <v>0</v>
      </c>
      <c r="AI37" s="47">
        <f>COUNTIFS('別紙（介護施設等整備事業交付金）'!$B$7:$B66,"交付金",'別紙（介護施設等整備事業交付金）'!$J$7:$J66,AI$3,'別紙（介護施設等整備事業交付金）'!$C$7:$C66,$B37)</f>
        <v>0</v>
      </c>
      <c r="AJ37" s="55">
        <f>SUMIFS('別紙（介護施設等整備事業交付金）'!$P$7:$P66,'別紙（介護施設等整備事業交付金）'!$B$7:$B66,"交付金",'別紙（介護施設等整備事業交付金）'!$J$7:$J66,AJ$3,'別紙（介護施設等整備事業交付金）'!$C$7:$C66,$B37)</f>
        <v>0</v>
      </c>
      <c r="AK37" s="47">
        <f>COUNTIFS('別紙（介護施設等整備事業交付金）'!$B$7:$B66,"交付金",'別紙（介護施設等整備事業交付金）'!$J$7:$J66,AK$3,'別紙（介護施設等整備事業交付金）'!$C$7:$C66,$B37)</f>
        <v>0</v>
      </c>
      <c r="AL37" s="55">
        <f>SUMIFS('別紙（介護施設等整備事業交付金）'!$P$7:$P66,'別紙（介護施設等整備事業交付金）'!$B$7:$B66,"交付金",'別紙（介護施設等整備事業交付金）'!$J$7:$J66,AL$3,'別紙（介護施設等整備事業交付金）'!$C$7:$C66,$B37)</f>
        <v>0</v>
      </c>
      <c r="AM37" s="47">
        <f>COUNTIFS('別紙（介護施設等整備事業交付金）'!$B$7:$B66,"交付金",'別紙（介護施設等整備事業交付金）'!$J$7:$J66,AM$3,'別紙（介護施設等整備事業交付金）'!$C$7:$C66,$B37)</f>
        <v>0</v>
      </c>
      <c r="AN37" s="55">
        <f>SUMIFS('別紙（介護施設等整備事業交付金）'!$P$7:$P66,'別紙（介護施設等整備事業交付金）'!$B$7:$B66,"交付金",'別紙（介護施設等整備事業交付金）'!$J$7:$J66,AN$3,'別紙（介護施設等整備事業交付金）'!$C$7:$C66,$B37)</f>
        <v>0</v>
      </c>
      <c r="AO37" s="47">
        <f>COUNTIFS('別紙（介護施設等整備事業交付金）'!$B$7:$B66,"交付金",'別紙（介護施設等整備事業交付金）'!$J$7:$J66,AO$3,'別紙（介護施設等整備事業交付金）'!$C$7:$C66,$B37)</f>
        <v>0</v>
      </c>
      <c r="AP37" s="55">
        <f>SUMIFS('別紙（介護施設等整備事業交付金）'!$P$7:$P66,'別紙（介護施設等整備事業交付金）'!$B$7:$B66,"交付金",'別紙（介護施設等整備事業交付金）'!$J$7:$J66,AP$3,'別紙（介護施設等整備事業交付金）'!$C$7:$C66,$B37)</f>
        <v>0</v>
      </c>
      <c r="AQ37" s="47">
        <f t="shared" si="0"/>
        <v>0</v>
      </c>
      <c r="AR37" s="55">
        <f t="shared" si="1"/>
        <v>0</v>
      </c>
    </row>
    <row r="38" spans="1:44" hidden="1" x14ac:dyDescent="0.4">
      <c r="A38" s="45">
        <v>34</v>
      </c>
      <c r="B38" s="45" t="s">
        <v>109</v>
      </c>
      <c r="C38" s="47">
        <f>COUNTIFS('別紙（介護施設等整備事業交付金）'!$B$7:$B67,"交付金",'別紙（介護施設等整備事業交付金）'!$J$7:$J67,C$3,'別紙（介護施設等整備事業交付金）'!$C$7:$C67,$B38)</f>
        <v>0</v>
      </c>
      <c r="D38" s="55">
        <f>SUMIFS('別紙（介護施設等整備事業交付金）'!$P$7:$P67,'別紙（介護施設等整備事業交付金）'!$B$7:$B67,"交付金",'別紙（介護施設等整備事業交付金）'!$J$7:$J67,D$3,'別紙（介護施設等整備事業交付金）'!$C$7:$C67,$B38)</f>
        <v>0</v>
      </c>
      <c r="E38" s="47">
        <f>COUNTIFS('別紙（介護施設等整備事業交付金）'!$B$7:$B67,"交付金",'別紙（介護施設等整備事業交付金）'!$J$7:$J67,E$3,'別紙（介護施設等整備事業交付金）'!$C$7:$C67,$B38)</f>
        <v>0</v>
      </c>
      <c r="F38" s="55">
        <f>SUMIFS('別紙（介護施設等整備事業交付金）'!$P$7:$P67,'別紙（介護施設等整備事業交付金）'!$B$7:$B67,"交付金",'別紙（介護施設等整備事業交付金）'!$J$7:$J67,F$3,'別紙（介護施設等整備事業交付金）'!$C$7:$C67,$B38)</f>
        <v>0</v>
      </c>
      <c r="G38" s="47">
        <f>COUNTIFS('別紙（介護施設等整備事業交付金）'!$B$7:$B67,"交付金",'別紙（介護施設等整備事業交付金）'!$J$7:$J67,G$3,'別紙（介護施設等整備事業交付金）'!$C$7:$C67,$B38)</f>
        <v>0</v>
      </c>
      <c r="H38" s="55">
        <f>SUMIFS('別紙（介護施設等整備事業交付金）'!$P$7:$P67,'別紙（介護施設等整備事業交付金）'!$B$7:$B67,"交付金",'別紙（介護施設等整備事業交付金）'!$J$7:$J67,H$3,'別紙（介護施設等整備事業交付金）'!$C$7:$C67,$B38)</f>
        <v>0</v>
      </c>
      <c r="I38" s="47">
        <f>COUNTIFS('別紙（介護施設等整備事業交付金）'!$B$7:$B67,"交付金",'別紙（介護施設等整備事業交付金）'!$J$7:$J67,I$3,'別紙（介護施設等整備事業交付金）'!$C$7:$C67,$B38)</f>
        <v>0</v>
      </c>
      <c r="J38" s="55">
        <f>SUMIFS('別紙（介護施設等整備事業交付金）'!$P$7:$P67,'別紙（介護施設等整備事業交付金）'!$B$7:$B67,"交付金",'別紙（介護施設等整備事業交付金）'!$J$7:$J67,J$3,'別紙（介護施設等整備事業交付金）'!$C$7:$C67,$B38)</f>
        <v>0</v>
      </c>
      <c r="K38" s="47">
        <f>COUNTIFS('別紙（介護施設等整備事業交付金）'!$B$7:$B67,"交付金",'別紙（介護施設等整備事業交付金）'!$J$7:$J67,K$3,'別紙（介護施設等整備事業交付金）'!$C$7:$C67,$B38)</f>
        <v>0</v>
      </c>
      <c r="L38" s="55">
        <f>SUMIFS('別紙（介護施設等整備事業交付金）'!$P$7:$P67,'別紙（介護施設等整備事業交付金）'!$B$7:$B67,"交付金",'別紙（介護施設等整備事業交付金）'!$J$7:$J67,L$3,'別紙（介護施設等整備事業交付金）'!$C$7:$C67,$B38)</f>
        <v>0</v>
      </c>
      <c r="M38" s="47">
        <f>COUNTIFS('別紙（介護施設等整備事業交付金）'!$B$7:$B67,"交付金",'別紙（介護施設等整備事業交付金）'!$J$7:$J67,"⑦_①*",'別紙（介護施設等整備事業交付金）'!$C$7:$C67,$B38)</f>
        <v>0</v>
      </c>
      <c r="N38" s="55">
        <f>SUMIFS('別紙（介護施設等整備事業交付金）'!$P$7:$P67,'別紙（介護施設等整備事業交付金）'!$B$7:$B67,"交付金",'別紙（介護施設等整備事業交付金）'!$J$7:$J67,"⑦_①*",'別紙（介護施設等整備事業交付金）'!$C$7:$C67,$B38)</f>
        <v>0</v>
      </c>
      <c r="O38" s="47">
        <f>COUNTIFS('別紙（介護施設等整備事業交付金）'!$B$7:$B67,"交付金",'別紙（介護施設等整備事業交付金）'!$J$7:$J67,O$3,'別紙（介護施設等整備事業交付金）'!$C$7:$C67,$B38)</f>
        <v>0</v>
      </c>
      <c r="P38" s="55">
        <f>SUMIFS('別紙（介護施設等整備事業交付金）'!$P$7:$P67,'別紙（介護施設等整備事業交付金）'!$B$7:$B67,"交付金",'別紙（介護施設等整備事業交付金）'!$J$7:$J67,P$3,'別紙（介護施設等整備事業交付金）'!$C$7:$C67,$B38)</f>
        <v>0</v>
      </c>
      <c r="Q38" s="47">
        <f>COUNTIFS('別紙（介護施設等整備事業交付金）'!$B$7:$B67,"交付金",'別紙（介護施設等整備事業交付金）'!$J$7:$J67,"⑦_③*",'別紙（介護施設等整備事業交付金）'!$C$7:$C67,$B38)</f>
        <v>0</v>
      </c>
      <c r="R38" s="55">
        <f>SUMIFS('別紙（介護施設等整備事業交付金）'!$P$7:$P67,'別紙（介護施設等整備事業交付金）'!$B$7:$B67,"交付金",'別紙（介護施設等整備事業交付金）'!$J$7:$J67,"⑦_③*",'別紙（介護施設等整備事業交付金）'!$C$7:$C67,$B38)</f>
        <v>0</v>
      </c>
      <c r="S38" s="47">
        <f>COUNTIFS('別紙（介護施設等整備事業交付金）'!$B$7:$B67,"交付金",'別紙（介護施設等整備事業交付金）'!$J$7:$J67,S$3,'別紙（介護施設等整備事業交付金）'!$C$7:$C67,$B38)</f>
        <v>0</v>
      </c>
      <c r="T38" s="55">
        <f>SUMIFS('別紙（介護施設等整備事業交付金）'!$P$7:$P67,'別紙（介護施設等整備事業交付金）'!$B$7:$B67,"交付金",'別紙（介護施設等整備事業交付金）'!$J$7:$J67,T$3,'別紙（介護施設等整備事業交付金）'!$C$7:$C67,$B38)</f>
        <v>0</v>
      </c>
      <c r="U38" s="47">
        <f>COUNTIFS('別紙（介護施設等整備事業交付金）'!$B$7:$B67,"交付金",'別紙（介護施設等整備事業交付金）'!$J$7:$J67,U$3,'別紙（介護施設等整備事業交付金）'!$C$7:$C67,$B38)</f>
        <v>0</v>
      </c>
      <c r="V38" s="55">
        <f>SUMIFS('別紙（介護施設等整備事業交付金）'!$P$7:$P67,'別紙（介護施設等整備事業交付金）'!$B$7:$B67,"交付金",'別紙（介護施設等整備事業交付金）'!$J$7:$J67,V$3,'別紙（介護施設等整備事業交付金）'!$C$7:$C67,$B38)</f>
        <v>0</v>
      </c>
      <c r="W38" s="47">
        <f>COUNTIFS('別紙（介護施設等整備事業交付金）'!$B$7:$B67,"交付金",'別紙（介護施設等整備事業交付金）'!$J$7:$J67,W$3,'別紙（介護施設等整備事業交付金）'!$C$7:$C67,$B38)</f>
        <v>0</v>
      </c>
      <c r="X38" s="55">
        <f>SUMIFS('別紙（介護施設等整備事業交付金）'!$P$7:$P67,'別紙（介護施設等整備事業交付金）'!$B$7:$B67,"交付金",'別紙（介護施設等整備事業交付金）'!$J$7:$J67,X$3,'別紙（介護施設等整備事業交付金）'!$C$7:$C67,$B38)</f>
        <v>0</v>
      </c>
      <c r="Y38" s="47">
        <f>COUNTIFS('別紙（介護施設等整備事業交付金）'!$B$7:$B67,"交付金",'別紙（介護施設等整備事業交付金）'!$J$7:$J67,Y$3,'別紙（介護施設等整備事業交付金）'!$C$7:$C67,$B38)</f>
        <v>0</v>
      </c>
      <c r="Z38" s="55">
        <f>SUMIFS('別紙（介護施設等整備事業交付金）'!$P$7:$P67,'別紙（介護施設等整備事業交付金）'!$B$7:$B67,"交付金",'別紙（介護施設等整備事業交付金）'!$J$7:$J67,Z$3,'別紙（介護施設等整備事業交付金）'!$C$7:$C67,$B38)</f>
        <v>0</v>
      </c>
      <c r="AA38" s="47">
        <f>COUNTIFS('別紙（介護施設等整備事業交付金）'!$B$7:$B67,"交付金",'別紙（介護施設等整備事業交付金）'!$J$7:$J67,AA$3,'別紙（介護施設等整備事業交付金）'!$C$7:$C67,$B38)</f>
        <v>0</v>
      </c>
      <c r="AB38" s="55">
        <f>SUMIFS('別紙（介護施設等整備事業交付金）'!$P$7:$P67,'別紙（介護施設等整備事業交付金）'!$B$7:$B67,"交付金",'別紙（介護施設等整備事業交付金）'!$J$7:$J67,AB$3,'別紙（介護施設等整備事業交付金）'!$C$7:$C67,$B38)</f>
        <v>0</v>
      </c>
      <c r="AC38" s="47">
        <f>COUNTIFS('別紙（介護施設等整備事業交付金）'!$B$7:$B67,"交付金",'別紙（介護施設等整備事業交付金）'!$J$7:$J67,AC$3,'別紙（介護施設等整備事業交付金）'!$C$7:$C67,$B38)</f>
        <v>0</v>
      </c>
      <c r="AD38" s="55">
        <f>SUMIFS('別紙（介護施設等整備事業交付金）'!$P$7:$P67,'別紙（介護施設等整備事業交付金）'!$B$7:$B67,"交付金",'別紙（介護施設等整備事業交付金）'!$J$7:$J67,AD$3,'別紙（介護施設等整備事業交付金）'!$C$7:$C67,$B38)</f>
        <v>0</v>
      </c>
      <c r="AE38" s="47">
        <f>COUNTIFS('別紙（介護施設等整備事業交付金）'!$B$7:$B67,"交付金",'別紙（介護施設等整備事業交付金）'!$J$7:$J67,AE$3,'別紙（介護施設等整備事業交付金）'!$C$7:$C67,$B38)</f>
        <v>0</v>
      </c>
      <c r="AF38" s="55">
        <f>SUMIFS('別紙（介護施設等整備事業交付金）'!$P$7:$P67,'別紙（介護施設等整備事業交付金）'!$B$7:$B67,"交付金",'別紙（介護施設等整備事業交付金）'!$J$7:$J67,AF$3,'別紙（介護施設等整備事業交付金）'!$C$7:$C67,$B38)</f>
        <v>0</v>
      </c>
      <c r="AG38" s="47">
        <f>COUNTIFS('別紙（介護施設等整備事業交付金）'!$B$7:$B67,"交付金",'別紙（介護施設等整備事業交付金）'!$J$7:$J67,AG$3,'別紙（介護施設等整備事業交付金）'!$C$7:$C67,$B38)</f>
        <v>0</v>
      </c>
      <c r="AH38" s="55">
        <f>SUMIFS('別紙（介護施設等整備事業交付金）'!$P$7:$P67,'別紙（介護施設等整備事業交付金）'!$B$7:$B67,"交付金",'別紙（介護施設等整備事業交付金）'!$J$7:$J67,AH$3,'別紙（介護施設等整備事業交付金）'!$C$7:$C67,$B38)</f>
        <v>0</v>
      </c>
      <c r="AI38" s="47">
        <f>COUNTIFS('別紙（介護施設等整備事業交付金）'!$B$7:$B67,"交付金",'別紙（介護施設等整備事業交付金）'!$J$7:$J67,AI$3,'別紙（介護施設等整備事業交付金）'!$C$7:$C67,$B38)</f>
        <v>0</v>
      </c>
      <c r="AJ38" s="55">
        <f>SUMIFS('別紙（介護施設等整備事業交付金）'!$P$7:$P67,'別紙（介護施設等整備事業交付金）'!$B$7:$B67,"交付金",'別紙（介護施設等整備事業交付金）'!$J$7:$J67,AJ$3,'別紙（介護施設等整備事業交付金）'!$C$7:$C67,$B38)</f>
        <v>0</v>
      </c>
      <c r="AK38" s="47">
        <f>COUNTIFS('別紙（介護施設等整備事業交付金）'!$B$7:$B67,"交付金",'別紙（介護施設等整備事業交付金）'!$J$7:$J67,AK$3,'別紙（介護施設等整備事業交付金）'!$C$7:$C67,$B38)</f>
        <v>0</v>
      </c>
      <c r="AL38" s="55">
        <f>SUMIFS('別紙（介護施設等整備事業交付金）'!$P$7:$P67,'別紙（介護施設等整備事業交付金）'!$B$7:$B67,"交付金",'別紙（介護施設等整備事業交付金）'!$J$7:$J67,AL$3,'別紙（介護施設等整備事業交付金）'!$C$7:$C67,$B38)</f>
        <v>0</v>
      </c>
      <c r="AM38" s="47">
        <f>COUNTIFS('別紙（介護施設等整備事業交付金）'!$B$7:$B67,"交付金",'別紙（介護施設等整備事業交付金）'!$J$7:$J67,AM$3,'別紙（介護施設等整備事業交付金）'!$C$7:$C67,$B38)</f>
        <v>0</v>
      </c>
      <c r="AN38" s="55">
        <f>SUMIFS('別紙（介護施設等整備事業交付金）'!$P$7:$P67,'別紙（介護施設等整備事業交付金）'!$B$7:$B67,"交付金",'別紙（介護施設等整備事業交付金）'!$J$7:$J67,AN$3,'別紙（介護施設等整備事業交付金）'!$C$7:$C67,$B38)</f>
        <v>0</v>
      </c>
      <c r="AO38" s="47">
        <f>COUNTIFS('別紙（介護施設等整備事業交付金）'!$B$7:$B67,"交付金",'別紙（介護施設等整備事業交付金）'!$J$7:$J67,AO$3,'別紙（介護施設等整備事業交付金）'!$C$7:$C67,$B38)</f>
        <v>0</v>
      </c>
      <c r="AP38" s="55">
        <f>SUMIFS('別紙（介護施設等整備事業交付金）'!$P$7:$P67,'別紙（介護施設等整備事業交付金）'!$B$7:$B67,"交付金",'別紙（介護施設等整備事業交付金）'!$J$7:$J67,AP$3,'別紙（介護施設等整備事業交付金）'!$C$7:$C67,$B38)</f>
        <v>0</v>
      </c>
      <c r="AQ38" s="47">
        <f t="shared" si="0"/>
        <v>0</v>
      </c>
      <c r="AR38" s="55">
        <f t="shared" si="1"/>
        <v>0</v>
      </c>
    </row>
    <row r="39" spans="1:44" hidden="1" x14ac:dyDescent="0.4">
      <c r="A39" s="45">
        <v>35</v>
      </c>
      <c r="B39" s="45" t="s">
        <v>110</v>
      </c>
      <c r="C39" s="47">
        <f>COUNTIFS('別紙（介護施設等整備事業交付金）'!$B$7:$B68,"交付金",'別紙（介護施設等整備事業交付金）'!$J$7:$J68,C$3,'別紙（介護施設等整備事業交付金）'!$C$7:$C68,$B39)</f>
        <v>0</v>
      </c>
      <c r="D39" s="55">
        <f>SUMIFS('別紙（介護施設等整備事業交付金）'!$P$7:$P68,'別紙（介護施設等整備事業交付金）'!$B$7:$B68,"交付金",'別紙（介護施設等整備事業交付金）'!$J$7:$J68,D$3,'別紙（介護施設等整備事業交付金）'!$C$7:$C68,$B39)</f>
        <v>0</v>
      </c>
      <c r="E39" s="47">
        <f>COUNTIFS('別紙（介護施設等整備事業交付金）'!$B$7:$B68,"交付金",'別紙（介護施設等整備事業交付金）'!$J$7:$J68,E$3,'別紙（介護施設等整備事業交付金）'!$C$7:$C68,$B39)</f>
        <v>0</v>
      </c>
      <c r="F39" s="55">
        <f>SUMIFS('別紙（介護施設等整備事業交付金）'!$P$7:$P68,'別紙（介護施設等整備事業交付金）'!$B$7:$B68,"交付金",'別紙（介護施設等整備事業交付金）'!$J$7:$J68,F$3,'別紙（介護施設等整備事業交付金）'!$C$7:$C68,$B39)</f>
        <v>0</v>
      </c>
      <c r="G39" s="47">
        <f>COUNTIFS('別紙（介護施設等整備事業交付金）'!$B$7:$B68,"交付金",'別紙（介護施設等整備事業交付金）'!$J$7:$J68,G$3,'別紙（介護施設等整備事業交付金）'!$C$7:$C68,$B39)</f>
        <v>0</v>
      </c>
      <c r="H39" s="55">
        <f>SUMIFS('別紙（介護施設等整備事業交付金）'!$P$7:$P68,'別紙（介護施設等整備事業交付金）'!$B$7:$B68,"交付金",'別紙（介護施設等整備事業交付金）'!$J$7:$J68,H$3,'別紙（介護施設等整備事業交付金）'!$C$7:$C68,$B39)</f>
        <v>0</v>
      </c>
      <c r="I39" s="47">
        <f>COUNTIFS('別紙（介護施設等整備事業交付金）'!$B$7:$B68,"交付金",'別紙（介護施設等整備事業交付金）'!$J$7:$J68,I$3,'別紙（介護施設等整備事業交付金）'!$C$7:$C68,$B39)</f>
        <v>0</v>
      </c>
      <c r="J39" s="55">
        <f>SUMIFS('別紙（介護施設等整備事業交付金）'!$P$7:$P68,'別紙（介護施設等整備事業交付金）'!$B$7:$B68,"交付金",'別紙（介護施設等整備事業交付金）'!$J$7:$J68,J$3,'別紙（介護施設等整備事業交付金）'!$C$7:$C68,$B39)</f>
        <v>0</v>
      </c>
      <c r="K39" s="47">
        <f>COUNTIFS('別紙（介護施設等整備事業交付金）'!$B$7:$B68,"交付金",'別紙（介護施設等整備事業交付金）'!$J$7:$J68,K$3,'別紙（介護施設等整備事業交付金）'!$C$7:$C68,$B39)</f>
        <v>0</v>
      </c>
      <c r="L39" s="55">
        <f>SUMIFS('別紙（介護施設等整備事業交付金）'!$P$7:$P68,'別紙（介護施設等整備事業交付金）'!$B$7:$B68,"交付金",'別紙（介護施設等整備事業交付金）'!$J$7:$J68,L$3,'別紙（介護施設等整備事業交付金）'!$C$7:$C68,$B39)</f>
        <v>0</v>
      </c>
      <c r="M39" s="47">
        <f>COUNTIFS('別紙（介護施設等整備事業交付金）'!$B$7:$B68,"交付金",'別紙（介護施設等整備事業交付金）'!$J$7:$J68,"⑦_①*",'別紙（介護施設等整備事業交付金）'!$C$7:$C68,$B39)</f>
        <v>0</v>
      </c>
      <c r="N39" s="55">
        <f>SUMIFS('別紙（介護施設等整備事業交付金）'!$P$7:$P68,'別紙（介護施設等整備事業交付金）'!$B$7:$B68,"交付金",'別紙（介護施設等整備事業交付金）'!$J$7:$J68,"⑦_①*",'別紙（介護施設等整備事業交付金）'!$C$7:$C68,$B39)</f>
        <v>0</v>
      </c>
      <c r="O39" s="47">
        <f>COUNTIFS('別紙（介護施設等整備事業交付金）'!$B$7:$B68,"交付金",'別紙（介護施設等整備事業交付金）'!$J$7:$J68,O$3,'別紙（介護施設等整備事業交付金）'!$C$7:$C68,$B39)</f>
        <v>0</v>
      </c>
      <c r="P39" s="55">
        <f>SUMIFS('別紙（介護施設等整備事業交付金）'!$P$7:$P68,'別紙（介護施設等整備事業交付金）'!$B$7:$B68,"交付金",'別紙（介護施設等整備事業交付金）'!$J$7:$J68,P$3,'別紙（介護施設等整備事業交付金）'!$C$7:$C68,$B39)</f>
        <v>0</v>
      </c>
      <c r="Q39" s="47">
        <f>COUNTIFS('別紙（介護施設等整備事業交付金）'!$B$7:$B68,"交付金",'別紙（介護施設等整備事業交付金）'!$J$7:$J68,"⑦_③*",'別紙（介護施設等整備事業交付金）'!$C$7:$C68,$B39)</f>
        <v>0</v>
      </c>
      <c r="R39" s="55">
        <f>SUMIFS('別紙（介護施設等整備事業交付金）'!$P$7:$P68,'別紙（介護施設等整備事業交付金）'!$B$7:$B68,"交付金",'別紙（介護施設等整備事業交付金）'!$J$7:$J68,"⑦_③*",'別紙（介護施設等整備事業交付金）'!$C$7:$C68,$B39)</f>
        <v>0</v>
      </c>
      <c r="S39" s="47">
        <f>COUNTIFS('別紙（介護施設等整備事業交付金）'!$B$7:$B68,"交付金",'別紙（介護施設等整備事業交付金）'!$J$7:$J68,S$3,'別紙（介護施設等整備事業交付金）'!$C$7:$C68,$B39)</f>
        <v>0</v>
      </c>
      <c r="T39" s="55">
        <f>SUMIFS('別紙（介護施設等整備事業交付金）'!$P$7:$P68,'別紙（介護施設等整備事業交付金）'!$B$7:$B68,"交付金",'別紙（介護施設等整備事業交付金）'!$J$7:$J68,T$3,'別紙（介護施設等整備事業交付金）'!$C$7:$C68,$B39)</f>
        <v>0</v>
      </c>
      <c r="U39" s="47">
        <f>COUNTIFS('別紙（介護施設等整備事業交付金）'!$B$7:$B68,"交付金",'別紙（介護施設等整備事業交付金）'!$J$7:$J68,U$3,'別紙（介護施設等整備事業交付金）'!$C$7:$C68,$B39)</f>
        <v>0</v>
      </c>
      <c r="V39" s="55">
        <f>SUMIFS('別紙（介護施設等整備事業交付金）'!$P$7:$P68,'別紙（介護施設等整備事業交付金）'!$B$7:$B68,"交付金",'別紙（介護施設等整備事業交付金）'!$J$7:$J68,V$3,'別紙（介護施設等整備事業交付金）'!$C$7:$C68,$B39)</f>
        <v>0</v>
      </c>
      <c r="W39" s="47">
        <f>COUNTIFS('別紙（介護施設等整備事業交付金）'!$B$7:$B68,"交付金",'別紙（介護施設等整備事業交付金）'!$J$7:$J68,W$3,'別紙（介護施設等整備事業交付金）'!$C$7:$C68,$B39)</f>
        <v>0</v>
      </c>
      <c r="X39" s="55">
        <f>SUMIFS('別紙（介護施設等整備事業交付金）'!$P$7:$P68,'別紙（介護施設等整備事業交付金）'!$B$7:$B68,"交付金",'別紙（介護施設等整備事業交付金）'!$J$7:$J68,X$3,'別紙（介護施設等整備事業交付金）'!$C$7:$C68,$B39)</f>
        <v>0</v>
      </c>
      <c r="Y39" s="47">
        <f>COUNTIFS('別紙（介護施設等整備事業交付金）'!$B$7:$B68,"交付金",'別紙（介護施設等整備事業交付金）'!$J$7:$J68,Y$3,'別紙（介護施設等整備事業交付金）'!$C$7:$C68,$B39)</f>
        <v>0</v>
      </c>
      <c r="Z39" s="55">
        <f>SUMIFS('別紙（介護施設等整備事業交付金）'!$P$7:$P68,'別紙（介護施設等整備事業交付金）'!$B$7:$B68,"交付金",'別紙（介護施設等整備事業交付金）'!$J$7:$J68,Z$3,'別紙（介護施設等整備事業交付金）'!$C$7:$C68,$B39)</f>
        <v>0</v>
      </c>
      <c r="AA39" s="47">
        <f>COUNTIFS('別紙（介護施設等整備事業交付金）'!$B$7:$B68,"交付金",'別紙（介護施設等整備事業交付金）'!$J$7:$J68,AA$3,'別紙（介護施設等整備事業交付金）'!$C$7:$C68,$B39)</f>
        <v>0</v>
      </c>
      <c r="AB39" s="55">
        <f>SUMIFS('別紙（介護施設等整備事業交付金）'!$P$7:$P68,'別紙（介護施設等整備事業交付金）'!$B$7:$B68,"交付金",'別紙（介護施設等整備事業交付金）'!$J$7:$J68,AB$3,'別紙（介護施設等整備事業交付金）'!$C$7:$C68,$B39)</f>
        <v>0</v>
      </c>
      <c r="AC39" s="47">
        <f>COUNTIFS('別紙（介護施設等整備事業交付金）'!$B$7:$B68,"交付金",'別紙（介護施設等整備事業交付金）'!$J$7:$J68,AC$3,'別紙（介護施設等整備事業交付金）'!$C$7:$C68,$B39)</f>
        <v>0</v>
      </c>
      <c r="AD39" s="55">
        <f>SUMIFS('別紙（介護施設等整備事業交付金）'!$P$7:$P68,'別紙（介護施設等整備事業交付金）'!$B$7:$B68,"交付金",'別紙（介護施設等整備事業交付金）'!$J$7:$J68,AD$3,'別紙（介護施設等整備事業交付金）'!$C$7:$C68,$B39)</f>
        <v>0</v>
      </c>
      <c r="AE39" s="47">
        <f>COUNTIFS('別紙（介護施設等整備事業交付金）'!$B$7:$B68,"交付金",'別紙（介護施設等整備事業交付金）'!$J$7:$J68,AE$3,'別紙（介護施設等整備事業交付金）'!$C$7:$C68,$B39)</f>
        <v>0</v>
      </c>
      <c r="AF39" s="55">
        <f>SUMIFS('別紙（介護施設等整備事業交付金）'!$P$7:$P68,'別紙（介護施設等整備事業交付金）'!$B$7:$B68,"交付金",'別紙（介護施設等整備事業交付金）'!$J$7:$J68,AF$3,'別紙（介護施設等整備事業交付金）'!$C$7:$C68,$B39)</f>
        <v>0</v>
      </c>
      <c r="AG39" s="47">
        <f>COUNTIFS('別紙（介護施設等整備事業交付金）'!$B$7:$B68,"交付金",'別紙（介護施設等整備事業交付金）'!$J$7:$J68,AG$3,'別紙（介護施設等整備事業交付金）'!$C$7:$C68,$B39)</f>
        <v>0</v>
      </c>
      <c r="AH39" s="55">
        <f>SUMIFS('別紙（介護施設等整備事業交付金）'!$P$7:$P68,'別紙（介護施設等整備事業交付金）'!$B$7:$B68,"交付金",'別紙（介護施設等整備事業交付金）'!$J$7:$J68,AH$3,'別紙（介護施設等整備事業交付金）'!$C$7:$C68,$B39)</f>
        <v>0</v>
      </c>
      <c r="AI39" s="47">
        <f>COUNTIFS('別紙（介護施設等整備事業交付金）'!$B$7:$B68,"交付金",'別紙（介護施設等整備事業交付金）'!$J$7:$J68,AI$3,'別紙（介護施設等整備事業交付金）'!$C$7:$C68,$B39)</f>
        <v>0</v>
      </c>
      <c r="AJ39" s="55">
        <f>SUMIFS('別紙（介護施設等整備事業交付金）'!$P$7:$P68,'別紙（介護施設等整備事業交付金）'!$B$7:$B68,"交付金",'別紙（介護施設等整備事業交付金）'!$J$7:$J68,AJ$3,'別紙（介護施設等整備事業交付金）'!$C$7:$C68,$B39)</f>
        <v>0</v>
      </c>
      <c r="AK39" s="47">
        <f>COUNTIFS('別紙（介護施設等整備事業交付金）'!$B$7:$B68,"交付金",'別紙（介護施設等整備事業交付金）'!$J$7:$J68,AK$3,'別紙（介護施設等整備事業交付金）'!$C$7:$C68,$B39)</f>
        <v>0</v>
      </c>
      <c r="AL39" s="55">
        <f>SUMIFS('別紙（介護施設等整備事業交付金）'!$P$7:$P68,'別紙（介護施設等整備事業交付金）'!$B$7:$B68,"交付金",'別紙（介護施設等整備事業交付金）'!$J$7:$J68,AL$3,'別紙（介護施設等整備事業交付金）'!$C$7:$C68,$B39)</f>
        <v>0</v>
      </c>
      <c r="AM39" s="47">
        <f>COUNTIFS('別紙（介護施設等整備事業交付金）'!$B$7:$B68,"交付金",'別紙（介護施設等整備事業交付金）'!$J$7:$J68,AM$3,'別紙（介護施設等整備事業交付金）'!$C$7:$C68,$B39)</f>
        <v>0</v>
      </c>
      <c r="AN39" s="55">
        <f>SUMIFS('別紙（介護施設等整備事業交付金）'!$P$7:$P68,'別紙（介護施設等整備事業交付金）'!$B$7:$B68,"交付金",'別紙（介護施設等整備事業交付金）'!$J$7:$J68,AN$3,'別紙（介護施設等整備事業交付金）'!$C$7:$C68,$B39)</f>
        <v>0</v>
      </c>
      <c r="AO39" s="47">
        <f>COUNTIFS('別紙（介護施設等整備事業交付金）'!$B$7:$B68,"交付金",'別紙（介護施設等整備事業交付金）'!$J$7:$J68,AO$3,'別紙（介護施設等整備事業交付金）'!$C$7:$C68,$B39)</f>
        <v>0</v>
      </c>
      <c r="AP39" s="55">
        <f>SUMIFS('別紙（介護施設等整備事業交付金）'!$P$7:$P68,'別紙（介護施設等整備事業交付金）'!$B$7:$B68,"交付金",'別紙（介護施設等整備事業交付金）'!$J$7:$J68,AP$3,'別紙（介護施設等整備事業交付金）'!$C$7:$C68,$B39)</f>
        <v>0</v>
      </c>
      <c r="AQ39" s="47">
        <f t="shared" si="0"/>
        <v>0</v>
      </c>
      <c r="AR39" s="55">
        <f t="shared" si="1"/>
        <v>0</v>
      </c>
    </row>
    <row r="40" spans="1:44" hidden="1" x14ac:dyDescent="0.4">
      <c r="A40" s="45">
        <v>36</v>
      </c>
      <c r="B40" s="45" t="s">
        <v>111</v>
      </c>
      <c r="C40" s="47">
        <f>COUNTIFS('別紙（介護施設等整備事業交付金）'!$B$7:$B69,"交付金",'別紙（介護施設等整備事業交付金）'!$J$7:$J69,C$3,'別紙（介護施設等整備事業交付金）'!$C$7:$C69,$B40)</f>
        <v>0</v>
      </c>
      <c r="D40" s="55">
        <f>SUMIFS('別紙（介護施設等整備事業交付金）'!$P$7:$P69,'別紙（介護施設等整備事業交付金）'!$B$7:$B69,"交付金",'別紙（介護施設等整備事業交付金）'!$J$7:$J69,D$3,'別紙（介護施設等整備事業交付金）'!$C$7:$C69,$B40)</f>
        <v>0</v>
      </c>
      <c r="E40" s="47">
        <f>COUNTIFS('別紙（介護施設等整備事業交付金）'!$B$7:$B69,"交付金",'別紙（介護施設等整備事業交付金）'!$J$7:$J69,E$3,'別紙（介護施設等整備事業交付金）'!$C$7:$C69,$B40)</f>
        <v>0</v>
      </c>
      <c r="F40" s="55">
        <f>SUMIFS('別紙（介護施設等整備事業交付金）'!$P$7:$P69,'別紙（介護施設等整備事業交付金）'!$B$7:$B69,"交付金",'別紙（介護施設等整備事業交付金）'!$J$7:$J69,F$3,'別紙（介護施設等整備事業交付金）'!$C$7:$C69,$B40)</f>
        <v>0</v>
      </c>
      <c r="G40" s="47">
        <f>COUNTIFS('別紙（介護施設等整備事業交付金）'!$B$7:$B69,"交付金",'別紙（介護施設等整備事業交付金）'!$J$7:$J69,G$3,'別紙（介護施設等整備事業交付金）'!$C$7:$C69,$B40)</f>
        <v>0</v>
      </c>
      <c r="H40" s="55">
        <f>SUMIFS('別紙（介護施設等整備事業交付金）'!$P$7:$P69,'別紙（介護施設等整備事業交付金）'!$B$7:$B69,"交付金",'別紙（介護施設等整備事業交付金）'!$J$7:$J69,H$3,'別紙（介護施設等整備事業交付金）'!$C$7:$C69,$B40)</f>
        <v>0</v>
      </c>
      <c r="I40" s="47">
        <f>COUNTIFS('別紙（介護施設等整備事業交付金）'!$B$7:$B69,"交付金",'別紙（介護施設等整備事業交付金）'!$J$7:$J69,I$3,'別紙（介護施設等整備事業交付金）'!$C$7:$C69,$B40)</f>
        <v>0</v>
      </c>
      <c r="J40" s="55">
        <f>SUMIFS('別紙（介護施設等整備事業交付金）'!$P$7:$P69,'別紙（介護施設等整備事業交付金）'!$B$7:$B69,"交付金",'別紙（介護施設等整備事業交付金）'!$J$7:$J69,J$3,'別紙（介護施設等整備事業交付金）'!$C$7:$C69,$B40)</f>
        <v>0</v>
      </c>
      <c r="K40" s="47">
        <f>COUNTIFS('別紙（介護施設等整備事業交付金）'!$B$7:$B69,"交付金",'別紙（介護施設等整備事業交付金）'!$J$7:$J69,K$3,'別紙（介護施設等整備事業交付金）'!$C$7:$C69,$B40)</f>
        <v>0</v>
      </c>
      <c r="L40" s="55">
        <f>SUMIFS('別紙（介護施設等整備事業交付金）'!$P$7:$P69,'別紙（介護施設等整備事業交付金）'!$B$7:$B69,"交付金",'別紙（介護施設等整備事業交付金）'!$J$7:$J69,L$3,'別紙（介護施設等整備事業交付金）'!$C$7:$C69,$B40)</f>
        <v>0</v>
      </c>
      <c r="M40" s="47">
        <f>COUNTIFS('別紙（介護施設等整備事業交付金）'!$B$7:$B69,"交付金",'別紙（介護施設等整備事業交付金）'!$J$7:$J69,"⑦_①*",'別紙（介護施設等整備事業交付金）'!$C$7:$C69,$B40)</f>
        <v>0</v>
      </c>
      <c r="N40" s="55">
        <f>SUMIFS('別紙（介護施設等整備事業交付金）'!$P$7:$P69,'別紙（介護施設等整備事業交付金）'!$B$7:$B69,"交付金",'別紙（介護施設等整備事業交付金）'!$J$7:$J69,"⑦_①*",'別紙（介護施設等整備事業交付金）'!$C$7:$C69,$B40)</f>
        <v>0</v>
      </c>
      <c r="O40" s="47">
        <f>COUNTIFS('別紙（介護施設等整備事業交付金）'!$B$7:$B69,"交付金",'別紙（介護施設等整備事業交付金）'!$J$7:$J69,O$3,'別紙（介護施設等整備事業交付金）'!$C$7:$C69,$B40)</f>
        <v>0</v>
      </c>
      <c r="P40" s="55">
        <f>SUMIFS('別紙（介護施設等整備事業交付金）'!$P$7:$P69,'別紙（介護施設等整備事業交付金）'!$B$7:$B69,"交付金",'別紙（介護施設等整備事業交付金）'!$J$7:$J69,P$3,'別紙（介護施設等整備事業交付金）'!$C$7:$C69,$B40)</f>
        <v>0</v>
      </c>
      <c r="Q40" s="47">
        <f>COUNTIFS('別紙（介護施設等整備事業交付金）'!$B$7:$B69,"交付金",'別紙（介護施設等整備事業交付金）'!$J$7:$J69,"⑦_③*",'別紙（介護施設等整備事業交付金）'!$C$7:$C69,$B40)</f>
        <v>0</v>
      </c>
      <c r="R40" s="55">
        <f>SUMIFS('別紙（介護施設等整備事業交付金）'!$P$7:$P69,'別紙（介護施設等整備事業交付金）'!$B$7:$B69,"交付金",'別紙（介護施設等整備事業交付金）'!$J$7:$J69,"⑦_③*",'別紙（介護施設等整備事業交付金）'!$C$7:$C69,$B40)</f>
        <v>0</v>
      </c>
      <c r="S40" s="47">
        <f>COUNTIFS('別紙（介護施設等整備事業交付金）'!$B$7:$B69,"交付金",'別紙（介護施設等整備事業交付金）'!$J$7:$J69,S$3,'別紙（介護施設等整備事業交付金）'!$C$7:$C69,$B40)</f>
        <v>0</v>
      </c>
      <c r="T40" s="55">
        <f>SUMIFS('別紙（介護施設等整備事業交付金）'!$P$7:$P69,'別紙（介護施設等整備事業交付金）'!$B$7:$B69,"交付金",'別紙（介護施設等整備事業交付金）'!$J$7:$J69,T$3,'別紙（介護施設等整備事業交付金）'!$C$7:$C69,$B40)</f>
        <v>0</v>
      </c>
      <c r="U40" s="47">
        <f>COUNTIFS('別紙（介護施設等整備事業交付金）'!$B$7:$B69,"交付金",'別紙（介護施設等整備事業交付金）'!$J$7:$J69,U$3,'別紙（介護施設等整備事業交付金）'!$C$7:$C69,$B40)</f>
        <v>0</v>
      </c>
      <c r="V40" s="55">
        <f>SUMIFS('別紙（介護施設等整備事業交付金）'!$P$7:$P69,'別紙（介護施設等整備事業交付金）'!$B$7:$B69,"交付金",'別紙（介護施設等整備事業交付金）'!$J$7:$J69,V$3,'別紙（介護施設等整備事業交付金）'!$C$7:$C69,$B40)</f>
        <v>0</v>
      </c>
      <c r="W40" s="47">
        <f>COUNTIFS('別紙（介護施設等整備事業交付金）'!$B$7:$B69,"交付金",'別紙（介護施設等整備事業交付金）'!$J$7:$J69,W$3,'別紙（介護施設等整備事業交付金）'!$C$7:$C69,$B40)</f>
        <v>0</v>
      </c>
      <c r="X40" s="55">
        <f>SUMIFS('別紙（介護施設等整備事業交付金）'!$P$7:$P69,'別紙（介護施設等整備事業交付金）'!$B$7:$B69,"交付金",'別紙（介護施設等整備事業交付金）'!$J$7:$J69,X$3,'別紙（介護施設等整備事業交付金）'!$C$7:$C69,$B40)</f>
        <v>0</v>
      </c>
      <c r="Y40" s="47">
        <f>COUNTIFS('別紙（介護施設等整備事業交付金）'!$B$7:$B69,"交付金",'別紙（介護施設等整備事業交付金）'!$J$7:$J69,Y$3,'別紙（介護施設等整備事業交付金）'!$C$7:$C69,$B40)</f>
        <v>0</v>
      </c>
      <c r="Z40" s="55">
        <f>SUMIFS('別紙（介護施設等整備事業交付金）'!$P$7:$P69,'別紙（介護施設等整備事業交付金）'!$B$7:$B69,"交付金",'別紙（介護施設等整備事業交付金）'!$J$7:$J69,Z$3,'別紙（介護施設等整備事業交付金）'!$C$7:$C69,$B40)</f>
        <v>0</v>
      </c>
      <c r="AA40" s="47">
        <f>COUNTIFS('別紙（介護施設等整備事業交付金）'!$B$7:$B69,"交付金",'別紙（介護施設等整備事業交付金）'!$J$7:$J69,AA$3,'別紙（介護施設等整備事業交付金）'!$C$7:$C69,$B40)</f>
        <v>0</v>
      </c>
      <c r="AB40" s="55">
        <f>SUMIFS('別紙（介護施設等整備事業交付金）'!$P$7:$P69,'別紙（介護施設等整備事業交付金）'!$B$7:$B69,"交付金",'別紙（介護施設等整備事業交付金）'!$J$7:$J69,AB$3,'別紙（介護施設等整備事業交付金）'!$C$7:$C69,$B40)</f>
        <v>0</v>
      </c>
      <c r="AC40" s="47">
        <f>COUNTIFS('別紙（介護施設等整備事業交付金）'!$B$7:$B69,"交付金",'別紙（介護施設等整備事業交付金）'!$J$7:$J69,AC$3,'別紙（介護施設等整備事業交付金）'!$C$7:$C69,$B40)</f>
        <v>0</v>
      </c>
      <c r="AD40" s="55">
        <f>SUMIFS('別紙（介護施設等整備事業交付金）'!$P$7:$P69,'別紙（介護施設等整備事業交付金）'!$B$7:$B69,"交付金",'別紙（介護施設等整備事業交付金）'!$J$7:$J69,AD$3,'別紙（介護施設等整備事業交付金）'!$C$7:$C69,$B40)</f>
        <v>0</v>
      </c>
      <c r="AE40" s="47">
        <f>COUNTIFS('別紙（介護施設等整備事業交付金）'!$B$7:$B69,"交付金",'別紙（介護施設等整備事業交付金）'!$J$7:$J69,AE$3,'別紙（介護施設等整備事業交付金）'!$C$7:$C69,$B40)</f>
        <v>0</v>
      </c>
      <c r="AF40" s="55">
        <f>SUMIFS('別紙（介護施設等整備事業交付金）'!$P$7:$P69,'別紙（介護施設等整備事業交付金）'!$B$7:$B69,"交付金",'別紙（介護施設等整備事業交付金）'!$J$7:$J69,AF$3,'別紙（介護施設等整備事業交付金）'!$C$7:$C69,$B40)</f>
        <v>0</v>
      </c>
      <c r="AG40" s="47">
        <f>COUNTIFS('別紙（介護施設等整備事業交付金）'!$B$7:$B69,"交付金",'別紙（介護施設等整備事業交付金）'!$J$7:$J69,AG$3,'別紙（介護施設等整備事業交付金）'!$C$7:$C69,$B40)</f>
        <v>0</v>
      </c>
      <c r="AH40" s="55">
        <f>SUMIFS('別紙（介護施設等整備事業交付金）'!$P$7:$P69,'別紙（介護施設等整備事業交付金）'!$B$7:$B69,"交付金",'別紙（介護施設等整備事業交付金）'!$J$7:$J69,AH$3,'別紙（介護施設等整備事業交付金）'!$C$7:$C69,$B40)</f>
        <v>0</v>
      </c>
      <c r="AI40" s="47">
        <f>COUNTIFS('別紙（介護施設等整備事業交付金）'!$B$7:$B69,"交付金",'別紙（介護施設等整備事業交付金）'!$J$7:$J69,AI$3,'別紙（介護施設等整備事業交付金）'!$C$7:$C69,$B40)</f>
        <v>0</v>
      </c>
      <c r="AJ40" s="55">
        <f>SUMIFS('別紙（介護施設等整備事業交付金）'!$P$7:$P69,'別紙（介護施設等整備事業交付金）'!$B$7:$B69,"交付金",'別紙（介護施設等整備事業交付金）'!$J$7:$J69,AJ$3,'別紙（介護施設等整備事業交付金）'!$C$7:$C69,$B40)</f>
        <v>0</v>
      </c>
      <c r="AK40" s="47">
        <f>COUNTIFS('別紙（介護施設等整備事業交付金）'!$B$7:$B69,"交付金",'別紙（介護施設等整備事業交付金）'!$J$7:$J69,AK$3,'別紙（介護施設等整備事業交付金）'!$C$7:$C69,$B40)</f>
        <v>0</v>
      </c>
      <c r="AL40" s="55">
        <f>SUMIFS('別紙（介護施設等整備事業交付金）'!$P$7:$P69,'別紙（介護施設等整備事業交付金）'!$B$7:$B69,"交付金",'別紙（介護施設等整備事業交付金）'!$J$7:$J69,AL$3,'別紙（介護施設等整備事業交付金）'!$C$7:$C69,$B40)</f>
        <v>0</v>
      </c>
      <c r="AM40" s="47">
        <f>COUNTIFS('別紙（介護施設等整備事業交付金）'!$B$7:$B69,"交付金",'別紙（介護施設等整備事業交付金）'!$J$7:$J69,AM$3,'別紙（介護施設等整備事業交付金）'!$C$7:$C69,$B40)</f>
        <v>0</v>
      </c>
      <c r="AN40" s="55">
        <f>SUMIFS('別紙（介護施設等整備事業交付金）'!$P$7:$P69,'別紙（介護施設等整備事業交付金）'!$B$7:$B69,"交付金",'別紙（介護施設等整備事業交付金）'!$J$7:$J69,AN$3,'別紙（介護施設等整備事業交付金）'!$C$7:$C69,$B40)</f>
        <v>0</v>
      </c>
      <c r="AO40" s="47">
        <f>COUNTIFS('別紙（介護施設等整備事業交付金）'!$B$7:$B69,"交付金",'別紙（介護施設等整備事業交付金）'!$J$7:$J69,AO$3,'別紙（介護施設等整備事業交付金）'!$C$7:$C69,$B40)</f>
        <v>0</v>
      </c>
      <c r="AP40" s="55">
        <f>SUMIFS('別紙（介護施設等整備事業交付金）'!$P$7:$P69,'別紙（介護施設等整備事業交付金）'!$B$7:$B69,"交付金",'別紙（介護施設等整備事業交付金）'!$J$7:$J69,AP$3,'別紙（介護施設等整備事業交付金）'!$C$7:$C69,$B40)</f>
        <v>0</v>
      </c>
      <c r="AQ40" s="47">
        <f t="shared" si="0"/>
        <v>0</v>
      </c>
      <c r="AR40" s="55">
        <f t="shared" si="1"/>
        <v>0</v>
      </c>
    </row>
    <row r="41" spans="1:44" hidden="1" x14ac:dyDescent="0.4">
      <c r="A41" s="45">
        <v>37</v>
      </c>
      <c r="B41" s="45" t="s">
        <v>112</v>
      </c>
      <c r="C41" s="47">
        <f>COUNTIFS('別紙（介護施設等整備事業交付金）'!$B$7:$B70,"交付金",'別紙（介護施設等整備事業交付金）'!$J$7:$J70,C$3,'別紙（介護施設等整備事業交付金）'!$C$7:$C70,$B41)</f>
        <v>0</v>
      </c>
      <c r="D41" s="55">
        <f>SUMIFS('別紙（介護施設等整備事業交付金）'!$P$7:$P70,'別紙（介護施設等整備事業交付金）'!$B$7:$B70,"交付金",'別紙（介護施設等整備事業交付金）'!$J$7:$J70,D$3,'別紙（介護施設等整備事業交付金）'!$C$7:$C70,$B41)</f>
        <v>0</v>
      </c>
      <c r="E41" s="47">
        <f>COUNTIFS('別紙（介護施設等整備事業交付金）'!$B$7:$B70,"交付金",'別紙（介護施設等整備事業交付金）'!$J$7:$J70,E$3,'別紙（介護施設等整備事業交付金）'!$C$7:$C70,$B41)</f>
        <v>0</v>
      </c>
      <c r="F41" s="55">
        <f>SUMIFS('別紙（介護施設等整備事業交付金）'!$P$7:$P70,'別紙（介護施設等整備事業交付金）'!$B$7:$B70,"交付金",'別紙（介護施設等整備事業交付金）'!$J$7:$J70,F$3,'別紙（介護施設等整備事業交付金）'!$C$7:$C70,$B41)</f>
        <v>0</v>
      </c>
      <c r="G41" s="47">
        <f>COUNTIFS('別紙（介護施設等整備事業交付金）'!$B$7:$B70,"交付金",'別紙（介護施設等整備事業交付金）'!$J$7:$J70,G$3,'別紙（介護施設等整備事業交付金）'!$C$7:$C70,$B41)</f>
        <v>0</v>
      </c>
      <c r="H41" s="55">
        <f>SUMIFS('別紙（介護施設等整備事業交付金）'!$P$7:$P70,'別紙（介護施設等整備事業交付金）'!$B$7:$B70,"交付金",'別紙（介護施設等整備事業交付金）'!$J$7:$J70,H$3,'別紙（介護施設等整備事業交付金）'!$C$7:$C70,$B41)</f>
        <v>0</v>
      </c>
      <c r="I41" s="47">
        <f>COUNTIFS('別紙（介護施設等整備事業交付金）'!$B$7:$B70,"交付金",'別紙（介護施設等整備事業交付金）'!$J$7:$J70,I$3,'別紙（介護施設等整備事業交付金）'!$C$7:$C70,$B41)</f>
        <v>0</v>
      </c>
      <c r="J41" s="55">
        <f>SUMIFS('別紙（介護施設等整備事業交付金）'!$P$7:$P70,'別紙（介護施設等整備事業交付金）'!$B$7:$B70,"交付金",'別紙（介護施設等整備事業交付金）'!$J$7:$J70,J$3,'別紙（介護施設等整備事業交付金）'!$C$7:$C70,$B41)</f>
        <v>0</v>
      </c>
      <c r="K41" s="47">
        <f>COUNTIFS('別紙（介護施設等整備事業交付金）'!$B$7:$B70,"交付金",'別紙（介護施設等整備事業交付金）'!$J$7:$J70,K$3,'別紙（介護施設等整備事業交付金）'!$C$7:$C70,$B41)</f>
        <v>0</v>
      </c>
      <c r="L41" s="55">
        <f>SUMIFS('別紙（介護施設等整備事業交付金）'!$P$7:$P70,'別紙（介護施設等整備事業交付金）'!$B$7:$B70,"交付金",'別紙（介護施設等整備事業交付金）'!$J$7:$J70,L$3,'別紙（介護施設等整備事業交付金）'!$C$7:$C70,$B41)</f>
        <v>0</v>
      </c>
      <c r="M41" s="47">
        <f>COUNTIFS('別紙（介護施設等整備事業交付金）'!$B$7:$B70,"交付金",'別紙（介護施設等整備事業交付金）'!$J$7:$J70,"⑦_①*",'別紙（介護施設等整備事業交付金）'!$C$7:$C70,$B41)</f>
        <v>0</v>
      </c>
      <c r="N41" s="55">
        <f>SUMIFS('別紙（介護施設等整備事業交付金）'!$P$7:$P70,'別紙（介護施設等整備事業交付金）'!$B$7:$B70,"交付金",'別紙（介護施設等整備事業交付金）'!$J$7:$J70,"⑦_①*",'別紙（介護施設等整備事業交付金）'!$C$7:$C70,$B41)</f>
        <v>0</v>
      </c>
      <c r="O41" s="47">
        <f>COUNTIFS('別紙（介護施設等整備事業交付金）'!$B$7:$B70,"交付金",'別紙（介護施設等整備事業交付金）'!$J$7:$J70,O$3,'別紙（介護施設等整備事業交付金）'!$C$7:$C70,$B41)</f>
        <v>0</v>
      </c>
      <c r="P41" s="55">
        <f>SUMIFS('別紙（介護施設等整備事業交付金）'!$P$7:$P70,'別紙（介護施設等整備事業交付金）'!$B$7:$B70,"交付金",'別紙（介護施設等整備事業交付金）'!$J$7:$J70,P$3,'別紙（介護施設等整備事業交付金）'!$C$7:$C70,$B41)</f>
        <v>0</v>
      </c>
      <c r="Q41" s="47">
        <f>COUNTIFS('別紙（介護施設等整備事業交付金）'!$B$7:$B70,"交付金",'別紙（介護施設等整備事業交付金）'!$J$7:$J70,"⑦_③*",'別紙（介護施設等整備事業交付金）'!$C$7:$C70,$B41)</f>
        <v>0</v>
      </c>
      <c r="R41" s="55">
        <f>SUMIFS('別紙（介護施設等整備事業交付金）'!$P$7:$P70,'別紙（介護施設等整備事業交付金）'!$B$7:$B70,"交付金",'別紙（介護施設等整備事業交付金）'!$J$7:$J70,"⑦_③*",'別紙（介護施設等整備事業交付金）'!$C$7:$C70,$B41)</f>
        <v>0</v>
      </c>
      <c r="S41" s="47">
        <f>COUNTIFS('別紙（介護施設等整備事業交付金）'!$B$7:$B70,"交付金",'別紙（介護施設等整備事業交付金）'!$J$7:$J70,S$3,'別紙（介護施設等整備事業交付金）'!$C$7:$C70,$B41)</f>
        <v>0</v>
      </c>
      <c r="T41" s="55">
        <f>SUMIFS('別紙（介護施設等整備事業交付金）'!$P$7:$P70,'別紙（介護施設等整備事業交付金）'!$B$7:$B70,"交付金",'別紙（介護施設等整備事業交付金）'!$J$7:$J70,T$3,'別紙（介護施設等整備事業交付金）'!$C$7:$C70,$B41)</f>
        <v>0</v>
      </c>
      <c r="U41" s="47">
        <f>COUNTIFS('別紙（介護施設等整備事業交付金）'!$B$7:$B70,"交付金",'別紙（介護施設等整備事業交付金）'!$J$7:$J70,U$3,'別紙（介護施設等整備事業交付金）'!$C$7:$C70,$B41)</f>
        <v>0</v>
      </c>
      <c r="V41" s="55">
        <f>SUMIFS('別紙（介護施設等整備事業交付金）'!$P$7:$P70,'別紙（介護施設等整備事業交付金）'!$B$7:$B70,"交付金",'別紙（介護施設等整備事業交付金）'!$J$7:$J70,V$3,'別紙（介護施設等整備事業交付金）'!$C$7:$C70,$B41)</f>
        <v>0</v>
      </c>
      <c r="W41" s="47">
        <f>COUNTIFS('別紙（介護施設等整備事業交付金）'!$B$7:$B70,"交付金",'別紙（介護施設等整備事業交付金）'!$J$7:$J70,W$3,'別紙（介護施設等整備事業交付金）'!$C$7:$C70,$B41)</f>
        <v>0</v>
      </c>
      <c r="X41" s="55">
        <f>SUMIFS('別紙（介護施設等整備事業交付金）'!$P$7:$P70,'別紙（介護施設等整備事業交付金）'!$B$7:$B70,"交付金",'別紙（介護施設等整備事業交付金）'!$J$7:$J70,X$3,'別紙（介護施設等整備事業交付金）'!$C$7:$C70,$B41)</f>
        <v>0</v>
      </c>
      <c r="Y41" s="47">
        <f>COUNTIFS('別紙（介護施設等整備事業交付金）'!$B$7:$B70,"交付金",'別紙（介護施設等整備事業交付金）'!$J$7:$J70,Y$3,'別紙（介護施設等整備事業交付金）'!$C$7:$C70,$B41)</f>
        <v>0</v>
      </c>
      <c r="Z41" s="55">
        <f>SUMIFS('別紙（介護施設等整備事業交付金）'!$P$7:$P70,'別紙（介護施設等整備事業交付金）'!$B$7:$B70,"交付金",'別紙（介護施設等整備事業交付金）'!$J$7:$J70,Z$3,'別紙（介護施設等整備事業交付金）'!$C$7:$C70,$B41)</f>
        <v>0</v>
      </c>
      <c r="AA41" s="47">
        <f>COUNTIFS('別紙（介護施設等整備事業交付金）'!$B$7:$B70,"交付金",'別紙（介護施設等整備事業交付金）'!$J$7:$J70,AA$3,'別紙（介護施設等整備事業交付金）'!$C$7:$C70,$B41)</f>
        <v>0</v>
      </c>
      <c r="AB41" s="55">
        <f>SUMIFS('別紙（介護施設等整備事業交付金）'!$P$7:$P70,'別紙（介護施設等整備事業交付金）'!$B$7:$B70,"交付金",'別紙（介護施設等整備事業交付金）'!$J$7:$J70,AB$3,'別紙（介護施設等整備事業交付金）'!$C$7:$C70,$B41)</f>
        <v>0</v>
      </c>
      <c r="AC41" s="47">
        <f>COUNTIFS('別紙（介護施設等整備事業交付金）'!$B$7:$B70,"交付金",'別紙（介護施設等整備事業交付金）'!$J$7:$J70,AC$3,'別紙（介護施設等整備事業交付金）'!$C$7:$C70,$B41)</f>
        <v>0</v>
      </c>
      <c r="AD41" s="55">
        <f>SUMIFS('別紙（介護施設等整備事業交付金）'!$P$7:$P70,'別紙（介護施設等整備事業交付金）'!$B$7:$B70,"交付金",'別紙（介護施設等整備事業交付金）'!$J$7:$J70,AD$3,'別紙（介護施設等整備事業交付金）'!$C$7:$C70,$B41)</f>
        <v>0</v>
      </c>
      <c r="AE41" s="47">
        <f>COUNTIFS('別紙（介護施設等整備事業交付金）'!$B$7:$B70,"交付金",'別紙（介護施設等整備事業交付金）'!$J$7:$J70,AE$3,'別紙（介護施設等整備事業交付金）'!$C$7:$C70,$B41)</f>
        <v>0</v>
      </c>
      <c r="AF41" s="55">
        <f>SUMIFS('別紙（介護施設等整備事業交付金）'!$P$7:$P70,'別紙（介護施設等整備事業交付金）'!$B$7:$B70,"交付金",'別紙（介護施設等整備事業交付金）'!$J$7:$J70,AF$3,'別紙（介護施設等整備事業交付金）'!$C$7:$C70,$B41)</f>
        <v>0</v>
      </c>
      <c r="AG41" s="47">
        <f>COUNTIFS('別紙（介護施設等整備事業交付金）'!$B$7:$B70,"交付金",'別紙（介護施設等整備事業交付金）'!$J$7:$J70,AG$3,'別紙（介護施設等整備事業交付金）'!$C$7:$C70,$B41)</f>
        <v>0</v>
      </c>
      <c r="AH41" s="55">
        <f>SUMIFS('別紙（介護施設等整備事業交付金）'!$P$7:$P70,'別紙（介護施設等整備事業交付金）'!$B$7:$B70,"交付金",'別紙（介護施設等整備事業交付金）'!$J$7:$J70,AH$3,'別紙（介護施設等整備事業交付金）'!$C$7:$C70,$B41)</f>
        <v>0</v>
      </c>
      <c r="AI41" s="47">
        <f>COUNTIFS('別紙（介護施設等整備事業交付金）'!$B$7:$B70,"交付金",'別紙（介護施設等整備事業交付金）'!$J$7:$J70,AI$3,'別紙（介護施設等整備事業交付金）'!$C$7:$C70,$B41)</f>
        <v>0</v>
      </c>
      <c r="AJ41" s="55">
        <f>SUMIFS('別紙（介護施設等整備事業交付金）'!$P$7:$P70,'別紙（介護施設等整備事業交付金）'!$B$7:$B70,"交付金",'別紙（介護施設等整備事業交付金）'!$J$7:$J70,AJ$3,'別紙（介護施設等整備事業交付金）'!$C$7:$C70,$B41)</f>
        <v>0</v>
      </c>
      <c r="AK41" s="47">
        <f>COUNTIFS('別紙（介護施設等整備事業交付金）'!$B$7:$B70,"交付金",'別紙（介護施設等整備事業交付金）'!$J$7:$J70,AK$3,'別紙（介護施設等整備事業交付金）'!$C$7:$C70,$B41)</f>
        <v>0</v>
      </c>
      <c r="AL41" s="55">
        <f>SUMIFS('別紙（介護施設等整備事業交付金）'!$P$7:$P70,'別紙（介護施設等整備事業交付金）'!$B$7:$B70,"交付金",'別紙（介護施設等整備事業交付金）'!$J$7:$J70,AL$3,'別紙（介護施設等整備事業交付金）'!$C$7:$C70,$B41)</f>
        <v>0</v>
      </c>
      <c r="AM41" s="47">
        <f>COUNTIFS('別紙（介護施設等整備事業交付金）'!$B$7:$B70,"交付金",'別紙（介護施設等整備事業交付金）'!$J$7:$J70,AM$3,'別紙（介護施設等整備事業交付金）'!$C$7:$C70,$B41)</f>
        <v>0</v>
      </c>
      <c r="AN41" s="55">
        <f>SUMIFS('別紙（介護施設等整備事業交付金）'!$P$7:$P70,'別紙（介護施設等整備事業交付金）'!$B$7:$B70,"交付金",'別紙（介護施設等整備事業交付金）'!$J$7:$J70,AN$3,'別紙（介護施設等整備事業交付金）'!$C$7:$C70,$B41)</f>
        <v>0</v>
      </c>
      <c r="AO41" s="47">
        <f>COUNTIFS('別紙（介護施設等整備事業交付金）'!$B$7:$B70,"交付金",'別紙（介護施設等整備事業交付金）'!$J$7:$J70,AO$3,'別紙（介護施設等整備事業交付金）'!$C$7:$C70,$B41)</f>
        <v>0</v>
      </c>
      <c r="AP41" s="55">
        <f>SUMIFS('別紙（介護施設等整備事業交付金）'!$P$7:$P70,'別紙（介護施設等整備事業交付金）'!$B$7:$B70,"交付金",'別紙（介護施設等整備事業交付金）'!$J$7:$J70,AP$3,'別紙（介護施設等整備事業交付金）'!$C$7:$C70,$B41)</f>
        <v>0</v>
      </c>
      <c r="AQ41" s="47">
        <f t="shared" si="0"/>
        <v>0</v>
      </c>
      <c r="AR41" s="55">
        <f t="shared" si="1"/>
        <v>0</v>
      </c>
    </row>
    <row r="42" spans="1:44" hidden="1" x14ac:dyDescent="0.4">
      <c r="A42" s="45">
        <v>38</v>
      </c>
      <c r="B42" s="45" t="s">
        <v>113</v>
      </c>
      <c r="C42" s="47">
        <f>COUNTIFS('別紙（介護施設等整備事業交付金）'!$B$7:$B71,"交付金",'別紙（介護施設等整備事業交付金）'!$J$7:$J71,C$3,'別紙（介護施設等整備事業交付金）'!$C$7:$C71,$B42)</f>
        <v>0</v>
      </c>
      <c r="D42" s="55">
        <f>SUMIFS('別紙（介護施設等整備事業交付金）'!$P$7:$P71,'別紙（介護施設等整備事業交付金）'!$B$7:$B71,"交付金",'別紙（介護施設等整備事業交付金）'!$J$7:$J71,D$3,'別紙（介護施設等整備事業交付金）'!$C$7:$C71,$B42)</f>
        <v>0</v>
      </c>
      <c r="E42" s="47">
        <f>COUNTIFS('別紙（介護施設等整備事業交付金）'!$B$7:$B71,"交付金",'別紙（介護施設等整備事業交付金）'!$J$7:$J71,E$3,'別紙（介護施設等整備事業交付金）'!$C$7:$C71,$B42)</f>
        <v>0</v>
      </c>
      <c r="F42" s="55">
        <f>SUMIFS('別紙（介護施設等整備事業交付金）'!$P$7:$P71,'別紙（介護施設等整備事業交付金）'!$B$7:$B71,"交付金",'別紙（介護施設等整備事業交付金）'!$J$7:$J71,F$3,'別紙（介護施設等整備事業交付金）'!$C$7:$C71,$B42)</f>
        <v>0</v>
      </c>
      <c r="G42" s="47">
        <f>COUNTIFS('別紙（介護施設等整備事業交付金）'!$B$7:$B71,"交付金",'別紙（介護施設等整備事業交付金）'!$J$7:$J71,G$3,'別紙（介護施設等整備事業交付金）'!$C$7:$C71,$B42)</f>
        <v>0</v>
      </c>
      <c r="H42" s="55">
        <f>SUMIFS('別紙（介護施設等整備事業交付金）'!$P$7:$P71,'別紙（介護施設等整備事業交付金）'!$B$7:$B71,"交付金",'別紙（介護施設等整備事業交付金）'!$J$7:$J71,H$3,'別紙（介護施設等整備事業交付金）'!$C$7:$C71,$B42)</f>
        <v>0</v>
      </c>
      <c r="I42" s="47">
        <f>COUNTIFS('別紙（介護施設等整備事業交付金）'!$B$7:$B71,"交付金",'別紙（介護施設等整備事業交付金）'!$J$7:$J71,I$3,'別紙（介護施設等整備事業交付金）'!$C$7:$C71,$B42)</f>
        <v>0</v>
      </c>
      <c r="J42" s="55">
        <f>SUMIFS('別紙（介護施設等整備事業交付金）'!$P$7:$P71,'別紙（介護施設等整備事業交付金）'!$B$7:$B71,"交付金",'別紙（介護施設等整備事業交付金）'!$J$7:$J71,J$3,'別紙（介護施設等整備事業交付金）'!$C$7:$C71,$B42)</f>
        <v>0</v>
      </c>
      <c r="K42" s="47">
        <f>COUNTIFS('別紙（介護施設等整備事業交付金）'!$B$7:$B71,"交付金",'別紙（介護施設等整備事業交付金）'!$J$7:$J71,K$3,'別紙（介護施設等整備事業交付金）'!$C$7:$C71,$B42)</f>
        <v>0</v>
      </c>
      <c r="L42" s="55">
        <f>SUMIFS('別紙（介護施設等整備事業交付金）'!$P$7:$P71,'別紙（介護施設等整備事業交付金）'!$B$7:$B71,"交付金",'別紙（介護施設等整備事業交付金）'!$J$7:$J71,L$3,'別紙（介護施設等整備事業交付金）'!$C$7:$C71,$B42)</f>
        <v>0</v>
      </c>
      <c r="M42" s="47">
        <f>COUNTIFS('別紙（介護施設等整備事業交付金）'!$B$7:$B71,"交付金",'別紙（介護施設等整備事業交付金）'!$J$7:$J71,"⑦_①*",'別紙（介護施設等整備事業交付金）'!$C$7:$C71,$B42)</f>
        <v>0</v>
      </c>
      <c r="N42" s="55">
        <f>SUMIFS('別紙（介護施設等整備事業交付金）'!$P$7:$P71,'別紙（介護施設等整備事業交付金）'!$B$7:$B71,"交付金",'別紙（介護施設等整備事業交付金）'!$J$7:$J71,"⑦_①*",'別紙（介護施設等整備事業交付金）'!$C$7:$C71,$B42)</f>
        <v>0</v>
      </c>
      <c r="O42" s="47">
        <f>COUNTIFS('別紙（介護施設等整備事業交付金）'!$B$7:$B71,"交付金",'別紙（介護施設等整備事業交付金）'!$J$7:$J71,O$3,'別紙（介護施設等整備事業交付金）'!$C$7:$C71,$B42)</f>
        <v>0</v>
      </c>
      <c r="P42" s="55">
        <f>SUMIFS('別紙（介護施設等整備事業交付金）'!$P$7:$P71,'別紙（介護施設等整備事業交付金）'!$B$7:$B71,"交付金",'別紙（介護施設等整備事業交付金）'!$J$7:$J71,P$3,'別紙（介護施設等整備事業交付金）'!$C$7:$C71,$B42)</f>
        <v>0</v>
      </c>
      <c r="Q42" s="47">
        <f>COUNTIFS('別紙（介護施設等整備事業交付金）'!$B$7:$B71,"交付金",'別紙（介護施設等整備事業交付金）'!$J$7:$J71,"⑦_③*",'別紙（介護施設等整備事業交付金）'!$C$7:$C71,$B42)</f>
        <v>0</v>
      </c>
      <c r="R42" s="55">
        <f>SUMIFS('別紙（介護施設等整備事業交付金）'!$P$7:$P71,'別紙（介護施設等整備事業交付金）'!$B$7:$B71,"交付金",'別紙（介護施設等整備事業交付金）'!$J$7:$J71,"⑦_③*",'別紙（介護施設等整備事業交付金）'!$C$7:$C71,$B42)</f>
        <v>0</v>
      </c>
      <c r="S42" s="47">
        <f>COUNTIFS('別紙（介護施設等整備事業交付金）'!$B$7:$B71,"交付金",'別紙（介護施設等整備事業交付金）'!$J$7:$J71,S$3,'別紙（介護施設等整備事業交付金）'!$C$7:$C71,$B42)</f>
        <v>0</v>
      </c>
      <c r="T42" s="55">
        <f>SUMIFS('別紙（介護施設等整備事業交付金）'!$P$7:$P71,'別紙（介護施設等整備事業交付金）'!$B$7:$B71,"交付金",'別紙（介護施設等整備事業交付金）'!$J$7:$J71,T$3,'別紙（介護施設等整備事業交付金）'!$C$7:$C71,$B42)</f>
        <v>0</v>
      </c>
      <c r="U42" s="47">
        <f>COUNTIFS('別紙（介護施設等整備事業交付金）'!$B$7:$B71,"交付金",'別紙（介護施設等整備事業交付金）'!$J$7:$J71,U$3,'別紙（介護施設等整備事業交付金）'!$C$7:$C71,$B42)</f>
        <v>0</v>
      </c>
      <c r="V42" s="55">
        <f>SUMIFS('別紙（介護施設等整備事業交付金）'!$P$7:$P71,'別紙（介護施設等整備事業交付金）'!$B$7:$B71,"交付金",'別紙（介護施設等整備事業交付金）'!$J$7:$J71,V$3,'別紙（介護施設等整備事業交付金）'!$C$7:$C71,$B42)</f>
        <v>0</v>
      </c>
      <c r="W42" s="47">
        <f>COUNTIFS('別紙（介護施設等整備事業交付金）'!$B$7:$B71,"交付金",'別紙（介護施設等整備事業交付金）'!$J$7:$J71,W$3,'別紙（介護施設等整備事業交付金）'!$C$7:$C71,$B42)</f>
        <v>0</v>
      </c>
      <c r="X42" s="55">
        <f>SUMIFS('別紙（介護施設等整備事業交付金）'!$P$7:$P71,'別紙（介護施設等整備事業交付金）'!$B$7:$B71,"交付金",'別紙（介護施設等整備事業交付金）'!$J$7:$J71,X$3,'別紙（介護施設等整備事業交付金）'!$C$7:$C71,$B42)</f>
        <v>0</v>
      </c>
      <c r="Y42" s="47">
        <f>COUNTIFS('別紙（介護施設等整備事業交付金）'!$B$7:$B71,"交付金",'別紙（介護施設等整備事業交付金）'!$J$7:$J71,Y$3,'別紙（介護施設等整備事業交付金）'!$C$7:$C71,$B42)</f>
        <v>0</v>
      </c>
      <c r="Z42" s="55">
        <f>SUMIFS('別紙（介護施設等整備事業交付金）'!$P$7:$P71,'別紙（介護施設等整備事業交付金）'!$B$7:$B71,"交付金",'別紙（介護施設等整備事業交付金）'!$J$7:$J71,Z$3,'別紙（介護施設等整備事業交付金）'!$C$7:$C71,$B42)</f>
        <v>0</v>
      </c>
      <c r="AA42" s="47">
        <f>COUNTIFS('別紙（介護施設等整備事業交付金）'!$B$7:$B71,"交付金",'別紙（介護施設等整備事業交付金）'!$J$7:$J71,AA$3,'別紙（介護施設等整備事業交付金）'!$C$7:$C71,$B42)</f>
        <v>0</v>
      </c>
      <c r="AB42" s="55">
        <f>SUMIFS('別紙（介護施設等整備事業交付金）'!$P$7:$P71,'別紙（介護施設等整備事業交付金）'!$B$7:$B71,"交付金",'別紙（介護施設等整備事業交付金）'!$J$7:$J71,AB$3,'別紙（介護施設等整備事業交付金）'!$C$7:$C71,$B42)</f>
        <v>0</v>
      </c>
      <c r="AC42" s="47">
        <f>COUNTIFS('別紙（介護施設等整備事業交付金）'!$B$7:$B71,"交付金",'別紙（介護施設等整備事業交付金）'!$J$7:$J71,AC$3,'別紙（介護施設等整備事業交付金）'!$C$7:$C71,$B42)</f>
        <v>0</v>
      </c>
      <c r="AD42" s="55">
        <f>SUMIFS('別紙（介護施設等整備事業交付金）'!$P$7:$P71,'別紙（介護施設等整備事業交付金）'!$B$7:$B71,"交付金",'別紙（介護施設等整備事業交付金）'!$J$7:$J71,AD$3,'別紙（介護施設等整備事業交付金）'!$C$7:$C71,$B42)</f>
        <v>0</v>
      </c>
      <c r="AE42" s="47">
        <f>COUNTIFS('別紙（介護施設等整備事業交付金）'!$B$7:$B71,"交付金",'別紙（介護施設等整備事業交付金）'!$J$7:$J71,AE$3,'別紙（介護施設等整備事業交付金）'!$C$7:$C71,$B42)</f>
        <v>0</v>
      </c>
      <c r="AF42" s="55">
        <f>SUMIFS('別紙（介護施設等整備事業交付金）'!$P$7:$P71,'別紙（介護施設等整備事業交付金）'!$B$7:$B71,"交付金",'別紙（介護施設等整備事業交付金）'!$J$7:$J71,AF$3,'別紙（介護施設等整備事業交付金）'!$C$7:$C71,$B42)</f>
        <v>0</v>
      </c>
      <c r="AG42" s="47">
        <f>COUNTIFS('別紙（介護施設等整備事業交付金）'!$B$7:$B71,"交付金",'別紙（介護施設等整備事業交付金）'!$J$7:$J71,AG$3,'別紙（介護施設等整備事業交付金）'!$C$7:$C71,$B42)</f>
        <v>0</v>
      </c>
      <c r="AH42" s="55">
        <f>SUMIFS('別紙（介護施設等整備事業交付金）'!$P$7:$P71,'別紙（介護施設等整備事業交付金）'!$B$7:$B71,"交付金",'別紙（介護施設等整備事業交付金）'!$J$7:$J71,AH$3,'別紙（介護施設等整備事業交付金）'!$C$7:$C71,$B42)</f>
        <v>0</v>
      </c>
      <c r="AI42" s="47">
        <f>COUNTIFS('別紙（介護施設等整備事業交付金）'!$B$7:$B71,"交付金",'別紙（介護施設等整備事業交付金）'!$J$7:$J71,AI$3,'別紙（介護施設等整備事業交付金）'!$C$7:$C71,$B42)</f>
        <v>0</v>
      </c>
      <c r="AJ42" s="55">
        <f>SUMIFS('別紙（介護施設等整備事業交付金）'!$P$7:$P71,'別紙（介護施設等整備事業交付金）'!$B$7:$B71,"交付金",'別紙（介護施設等整備事業交付金）'!$J$7:$J71,AJ$3,'別紙（介護施設等整備事業交付金）'!$C$7:$C71,$B42)</f>
        <v>0</v>
      </c>
      <c r="AK42" s="47">
        <f>COUNTIFS('別紙（介護施設等整備事業交付金）'!$B$7:$B71,"交付金",'別紙（介護施設等整備事業交付金）'!$J$7:$J71,AK$3,'別紙（介護施設等整備事業交付金）'!$C$7:$C71,$B42)</f>
        <v>0</v>
      </c>
      <c r="AL42" s="55">
        <f>SUMIFS('別紙（介護施設等整備事業交付金）'!$P$7:$P71,'別紙（介護施設等整備事業交付金）'!$B$7:$B71,"交付金",'別紙（介護施設等整備事業交付金）'!$J$7:$J71,AL$3,'別紙（介護施設等整備事業交付金）'!$C$7:$C71,$B42)</f>
        <v>0</v>
      </c>
      <c r="AM42" s="47">
        <f>COUNTIFS('別紙（介護施設等整備事業交付金）'!$B$7:$B71,"交付金",'別紙（介護施設等整備事業交付金）'!$J$7:$J71,AM$3,'別紙（介護施設等整備事業交付金）'!$C$7:$C71,$B42)</f>
        <v>0</v>
      </c>
      <c r="AN42" s="55">
        <f>SUMIFS('別紙（介護施設等整備事業交付金）'!$P$7:$P71,'別紙（介護施設等整備事業交付金）'!$B$7:$B71,"交付金",'別紙（介護施設等整備事業交付金）'!$J$7:$J71,AN$3,'別紙（介護施設等整備事業交付金）'!$C$7:$C71,$B42)</f>
        <v>0</v>
      </c>
      <c r="AO42" s="47">
        <f>COUNTIFS('別紙（介護施設等整備事業交付金）'!$B$7:$B71,"交付金",'別紙（介護施設等整備事業交付金）'!$J$7:$J71,AO$3,'別紙（介護施設等整備事業交付金）'!$C$7:$C71,$B42)</f>
        <v>0</v>
      </c>
      <c r="AP42" s="55">
        <f>SUMIFS('別紙（介護施設等整備事業交付金）'!$P$7:$P71,'別紙（介護施設等整備事業交付金）'!$B$7:$B71,"交付金",'別紙（介護施設等整備事業交付金）'!$J$7:$J71,AP$3,'別紙（介護施設等整備事業交付金）'!$C$7:$C71,$B42)</f>
        <v>0</v>
      </c>
      <c r="AQ42" s="47">
        <f t="shared" si="0"/>
        <v>0</v>
      </c>
      <c r="AR42" s="55">
        <f t="shared" si="1"/>
        <v>0</v>
      </c>
    </row>
    <row r="43" spans="1:44" hidden="1" x14ac:dyDescent="0.4">
      <c r="A43" s="45">
        <v>39</v>
      </c>
      <c r="B43" s="45" t="s">
        <v>114</v>
      </c>
      <c r="C43" s="47">
        <f>COUNTIFS('別紙（介護施設等整備事業交付金）'!$B$7:$B72,"交付金",'別紙（介護施設等整備事業交付金）'!$J$7:$J72,C$3,'別紙（介護施設等整備事業交付金）'!$C$7:$C72,$B43)</f>
        <v>0</v>
      </c>
      <c r="D43" s="55">
        <f>SUMIFS('別紙（介護施設等整備事業交付金）'!$P$7:$P72,'別紙（介護施設等整備事業交付金）'!$B$7:$B72,"交付金",'別紙（介護施設等整備事業交付金）'!$J$7:$J72,D$3,'別紙（介護施設等整備事業交付金）'!$C$7:$C72,$B43)</f>
        <v>0</v>
      </c>
      <c r="E43" s="47">
        <f>COUNTIFS('別紙（介護施設等整備事業交付金）'!$B$7:$B72,"交付金",'別紙（介護施設等整備事業交付金）'!$J$7:$J72,E$3,'別紙（介護施設等整備事業交付金）'!$C$7:$C72,$B43)</f>
        <v>0</v>
      </c>
      <c r="F43" s="55">
        <f>SUMIFS('別紙（介護施設等整備事業交付金）'!$P$7:$P72,'別紙（介護施設等整備事業交付金）'!$B$7:$B72,"交付金",'別紙（介護施設等整備事業交付金）'!$J$7:$J72,F$3,'別紙（介護施設等整備事業交付金）'!$C$7:$C72,$B43)</f>
        <v>0</v>
      </c>
      <c r="G43" s="47">
        <f>COUNTIFS('別紙（介護施設等整備事業交付金）'!$B$7:$B72,"交付金",'別紙（介護施設等整備事業交付金）'!$J$7:$J72,G$3,'別紙（介護施設等整備事業交付金）'!$C$7:$C72,$B43)</f>
        <v>0</v>
      </c>
      <c r="H43" s="55">
        <f>SUMIFS('別紙（介護施設等整備事業交付金）'!$P$7:$P72,'別紙（介護施設等整備事業交付金）'!$B$7:$B72,"交付金",'別紙（介護施設等整備事業交付金）'!$J$7:$J72,H$3,'別紙（介護施設等整備事業交付金）'!$C$7:$C72,$B43)</f>
        <v>0</v>
      </c>
      <c r="I43" s="47">
        <f>COUNTIFS('別紙（介護施設等整備事業交付金）'!$B$7:$B72,"交付金",'別紙（介護施設等整備事業交付金）'!$J$7:$J72,I$3,'別紙（介護施設等整備事業交付金）'!$C$7:$C72,$B43)</f>
        <v>0</v>
      </c>
      <c r="J43" s="55">
        <f>SUMIFS('別紙（介護施設等整備事業交付金）'!$P$7:$P72,'別紙（介護施設等整備事業交付金）'!$B$7:$B72,"交付金",'別紙（介護施設等整備事業交付金）'!$J$7:$J72,J$3,'別紙（介護施設等整備事業交付金）'!$C$7:$C72,$B43)</f>
        <v>0</v>
      </c>
      <c r="K43" s="47">
        <f>COUNTIFS('別紙（介護施設等整備事業交付金）'!$B$7:$B72,"交付金",'別紙（介護施設等整備事業交付金）'!$J$7:$J72,K$3,'別紙（介護施設等整備事業交付金）'!$C$7:$C72,$B43)</f>
        <v>0</v>
      </c>
      <c r="L43" s="55">
        <f>SUMIFS('別紙（介護施設等整備事業交付金）'!$P$7:$P72,'別紙（介護施設等整備事業交付金）'!$B$7:$B72,"交付金",'別紙（介護施設等整備事業交付金）'!$J$7:$J72,L$3,'別紙（介護施設等整備事業交付金）'!$C$7:$C72,$B43)</f>
        <v>0</v>
      </c>
      <c r="M43" s="47">
        <f>COUNTIFS('別紙（介護施設等整備事業交付金）'!$B$7:$B72,"交付金",'別紙（介護施設等整備事業交付金）'!$J$7:$J72,"⑦_①*",'別紙（介護施設等整備事業交付金）'!$C$7:$C72,$B43)</f>
        <v>0</v>
      </c>
      <c r="N43" s="55">
        <f>SUMIFS('別紙（介護施設等整備事業交付金）'!$P$7:$P72,'別紙（介護施設等整備事業交付金）'!$B$7:$B72,"交付金",'別紙（介護施設等整備事業交付金）'!$J$7:$J72,"⑦_①*",'別紙（介護施設等整備事業交付金）'!$C$7:$C72,$B43)</f>
        <v>0</v>
      </c>
      <c r="O43" s="47">
        <f>COUNTIFS('別紙（介護施設等整備事業交付金）'!$B$7:$B72,"交付金",'別紙（介護施設等整備事業交付金）'!$J$7:$J72,O$3,'別紙（介護施設等整備事業交付金）'!$C$7:$C72,$B43)</f>
        <v>0</v>
      </c>
      <c r="P43" s="55">
        <f>SUMIFS('別紙（介護施設等整備事業交付金）'!$P$7:$P72,'別紙（介護施設等整備事業交付金）'!$B$7:$B72,"交付金",'別紙（介護施設等整備事業交付金）'!$J$7:$J72,P$3,'別紙（介護施設等整備事業交付金）'!$C$7:$C72,$B43)</f>
        <v>0</v>
      </c>
      <c r="Q43" s="47">
        <f>COUNTIFS('別紙（介護施設等整備事業交付金）'!$B$7:$B72,"交付金",'別紙（介護施設等整備事業交付金）'!$J$7:$J72,"⑦_③*",'別紙（介護施設等整備事業交付金）'!$C$7:$C72,$B43)</f>
        <v>0</v>
      </c>
      <c r="R43" s="55">
        <f>SUMIFS('別紙（介護施設等整備事業交付金）'!$P$7:$P72,'別紙（介護施設等整備事業交付金）'!$B$7:$B72,"交付金",'別紙（介護施設等整備事業交付金）'!$J$7:$J72,"⑦_③*",'別紙（介護施設等整備事業交付金）'!$C$7:$C72,$B43)</f>
        <v>0</v>
      </c>
      <c r="S43" s="47">
        <f>COUNTIFS('別紙（介護施設等整備事業交付金）'!$B$7:$B72,"交付金",'別紙（介護施設等整備事業交付金）'!$J$7:$J72,S$3,'別紙（介護施設等整備事業交付金）'!$C$7:$C72,$B43)</f>
        <v>0</v>
      </c>
      <c r="T43" s="55">
        <f>SUMIFS('別紙（介護施設等整備事業交付金）'!$P$7:$P72,'別紙（介護施設等整備事業交付金）'!$B$7:$B72,"交付金",'別紙（介護施設等整備事業交付金）'!$J$7:$J72,T$3,'別紙（介護施設等整備事業交付金）'!$C$7:$C72,$B43)</f>
        <v>0</v>
      </c>
      <c r="U43" s="47">
        <f>COUNTIFS('別紙（介護施設等整備事業交付金）'!$B$7:$B72,"交付金",'別紙（介護施設等整備事業交付金）'!$J$7:$J72,U$3,'別紙（介護施設等整備事業交付金）'!$C$7:$C72,$B43)</f>
        <v>0</v>
      </c>
      <c r="V43" s="55">
        <f>SUMIFS('別紙（介護施設等整備事業交付金）'!$P$7:$P72,'別紙（介護施設等整備事業交付金）'!$B$7:$B72,"交付金",'別紙（介護施設等整備事業交付金）'!$J$7:$J72,V$3,'別紙（介護施設等整備事業交付金）'!$C$7:$C72,$B43)</f>
        <v>0</v>
      </c>
      <c r="W43" s="47">
        <f>COUNTIFS('別紙（介護施設等整備事業交付金）'!$B$7:$B72,"交付金",'別紙（介護施設等整備事業交付金）'!$J$7:$J72,W$3,'別紙（介護施設等整備事業交付金）'!$C$7:$C72,$B43)</f>
        <v>0</v>
      </c>
      <c r="X43" s="55">
        <f>SUMIFS('別紙（介護施設等整備事業交付金）'!$P$7:$P72,'別紙（介護施設等整備事業交付金）'!$B$7:$B72,"交付金",'別紙（介護施設等整備事業交付金）'!$J$7:$J72,X$3,'別紙（介護施設等整備事業交付金）'!$C$7:$C72,$B43)</f>
        <v>0</v>
      </c>
      <c r="Y43" s="47">
        <f>COUNTIFS('別紙（介護施設等整備事業交付金）'!$B$7:$B72,"交付金",'別紙（介護施設等整備事業交付金）'!$J$7:$J72,Y$3,'別紙（介護施設等整備事業交付金）'!$C$7:$C72,$B43)</f>
        <v>0</v>
      </c>
      <c r="Z43" s="55">
        <f>SUMIFS('別紙（介護施設等整備事業交付金）'!$P$7:$P72,'別紙（介護施設等整備事業交付金）'!$B$7:$B72,"交付金",'別紙（介護施設等整備事業交付金）'!$J$7:$J72,Z$3,'別紙（介護施設等整備事業交付金）'!$C$7:$C72,$B43)</f>
        <v>0</v>
      </c>
      <c r="AA43" s="47">
        <f>COUNTIFS('別紙（介護施設等整備事業交付金）'!$B$7:$B72,"交付金",'別紙（介護施設等整備事業交付金）'!$J$7:$J72,AA$3,'別紙（介護施設等整備事業交付金）'!$C$7:$C72,$B43)</f>
        <v>0</v>
      </c>
      <c r="AB43" s="55">
        <f>SUMIFS('別紙（介護施設等整備事業交付金）'!$P$7:$P72,'別紙（介護施設等整備事業交付金）'!$B$7:$B72,"交付金",'別紙（介護施設等整備事業交付金）'!$J$7:$J72,AB$3,'別紙（介護施設等整備事業交付金）'!$C$7:$C72,$B43)</f>
        <v>0</v>
      </c>
      <c r="AC43" s="47">
        <f>COUNTIFS('別紙（介護施設等整備事業交付金）'!$B$7:$B72,"交付金",'別紙（介護施設等整備事業交付金）'!$J$7:$J72,AC$3,'別紙（介護施設等整備事業交付金）'!$C$7:$C72,$B43)</f>
        <v>0</v>
      </c>
      <c r="AD43" s="55">
        <f>SUMIFS('別紙（介護施設等整備事業交付金）'!$P$7:$P72,'別紙（介護施設等整備事業交付金）'!$B$7:$B72,"交付金",'別紙（介護施設等整備事業交付金）'!$J$7:$J72,AD$3,'別紙（介護施設等整備事業交付金）'!$C$7:$C72,$B43)</f>
        <v>0</v>
      </c>
      <c r="AE43" s="47">
        <f>COUNTIFS('別紙（介護施設等整備事業交付金）'!$B$7:$B72,"交付金",'別紙（介護施設等整備事業交付金）'!$J$7:$J72,AE$3,'別紙（介護施設等整備事業交付金）'!$C$7:$C72,$B43)</f>
        <v>0</v>
      </c>
      <c r="AF43" s="55">
        <f>SUMIFS('別紙（介護施設等整備事業交付金）'!$P$7:$P72,'別紙（介護施設等整備事業交付金）'!$B$7:$B72,"交付金",'別紙（介護施設等整備事業交付金）'!$J$7:$J72,AF$3,'別紙（介護施設等整備事業交付金）'!$C$7:$C72,$B43)</f>
        <v>0</v>
      </c>
      <c r="AG43" s="47">
        <f>COUNTIFS('別紙（介護施設等整備事業交付金）'!$B$7:$B72,"交付金",'別紙（介護施設等整備事業交付金）'!$J$7:$J72,AG$3,'別紙（介護施設等整備事業交付金）'!$C$7:$C72,$B43)</f>
        <v>0</v>
      </c>
      <c r="AH43" s="55">
        <f>SUMIFS('別紙（介護施設等整備事業交付金）'!$P$7:$P72,'別紙（介護施設等整備事業交付金）'!$B$7:$B72,"交付金",'別紙（介護施設等整備事業交付金）'!$J$7:$J72,AH$3,'別紙（介護施設等整備事業交付金）'!$C$7:$C72,$B43)</f>
        <v>0</v>
      </c>
      <c r="AI43" s="47">
        <f>COUNTIFS('別紙（介護施設等整備事業交付金）'!$B$7:$B72,"交付金",'別紙（介護施設等整備事業交付金）'!$J$7:$J72,AI$3,'別紙（介護施設等整備事業交付金）'!$C$7:$C72,$B43)</f>
        <v>0</v>
      </c>
      <c r="AJ43" s="55">
        <f>SUMIFS('別紙（介護施設等整備事業交付金）'!$P$7:$P72,'別紙（介護施設等整備事業交付金）'!$B$7:$B72,"交付金",'別紙（介護施設等整備事業交付金）'!$J$7:$J72,AJ$3,'別紙（介護施設等整備事業交付金）'!$C$7:$C72,$B43)</f>
        <v>0</v>
      </c>
      <c r="AK43" s="47">
        <f>COUNTIFS('別紙（介護施設等整備事業交付金）'!$B$7:$B72,"交付金",'別紙（介護施設等整備事業交付金）'!$J$7:$J72,AK$3,'別紙（介護施設等整備事業交付金）'!$C$7:$C72,$B43)</f>
        <v>0</v>
      </c>
      <c r="AL43" s="55">
        <f>SUMIFS('別紙（介護施設等整備事業交付金）'!$P$7:$P72,'別紙（介護施設等整備事業交付金）'!$B$7:$B72,"交付金",'別紙（介護施設等整備事業交付金）'!$J$7:$J72,AL$3,'別紙（介護施設等整備事業交付金）'!$C$7:$C72,$B43)</f>
        <v>0</v>
      </c>
      <c r="AM43" s="47">
        <f>COUNTIFS('別紙（介護施設等整備事業交付金）'!$B$7:$B72,"交付金",'別紙（介護施設等整備事業交付金）'!$J$7:$J72,AM$3,'別紙（介護施設等整備事業交付金）'!$C$7:$C72,$B43)</f>
        <v>0</v>
      </c>
      <c r="AN43" s="55">
        <f>SUMIFS('別紙（介護施設等整備事業交付金）'!$P$7:$P72,'別紙（介護施設等整備事業交付金）'!$B$7:$B72,"交付金",'別紙（介護施設等整備事業交付金）'!$J$7:$J72,AN$3,'別紙（介護施設等整備事業交付金）'!$C$7:$C72,$B43)</f>
        <v>0</v>
      </c>
      <c r="AO43" s="47">
        <f>COUNTIFS('別紙（介護施設等整備事業交付金）'!$B$7:$B72,"交付金",'別紙（介護施設等整備事業交付金）'!$J$7:$J72,AO$3,'別紙（介護施設等整備事業交付金）'!$C$7:$C72,$B43)</f>
        <v>0</v>
      </c>
      <c r="AP43" s="55">
        <f>SUMIFS('別紙（介護施設等整備事業交付金）'!$P$7:$P72,'別紙（介護施設等整備事業交付金）'!$B$7:$B72,"交付金",'別紙（介護施設等整備事業交付金）'!$J$7:$J72,AP$3,'別紙（介護施設等整備事業交付金）'!$C$7:$C72,$B43)</f>
        <v>0</v>
      </c>
      <c r="AQ43" s="47">
        <f t="shared" si="0"/>
        <v>0</v>
      </c>
      <c r="AR43" s="55">
        <f t="shared" si="1"/>
        <v>0</v>
      </c>
    </row>
    <row r="44" spans="1:44" hidden="1" x14ac:dyDescent="0.4">
      <c r="A44" s="45">
        <v>40</v>
      </c>
      <c r="B44" s="45" t="s">
        <v>115</v>
      </c>
      <c r="C44" s="47">
        <f>COUNTIFS('別紙（介護施設等整備事業交付金）'!$B$7:$B73,"交付金",'別紙（介護施設等整備事業交付金）'!$J$7:$J73,C$3,'別紙（介護施設等整備事業交付金）'!$C$7:$C73,$B44)</f>
        <v>0</v>
      </c>
      <c r="D44" s="55">
        <f>SUMIFS('別紙（介護施設等整備事業交付金）'!$P$7:$P73,'別紙（介護施設等整備事業交付金）'!$B$7:$B73,"交付金",'別紙（介護施設等整備事業交付金）'!$J$7:$J73,D$3,'別紙（介護施設等整備事業交付金）'!$C$7:$C73,$B44)</f>
        <v>0</v>
      </c>
      <c r="E44" s="47">
        <f>COUNTIFS('別紙（介護施設等整備事業交付金）'!$B$7:$B73,"交付金",'別紙（介護施設等整備事業交付金）'!$J$7:$J73,E$3,'別紙（介護施設等整備事業交付金）'!$C$7:$C73,$B44)</f>
        <v>0</v>
      </c>
      <c r="F44" s="55">
        <f>SUMIFS('別紙（介護施設等整備事業交付金）'!$P$7:$P73,'別紙（介護施設等整備事業交付金）'!$B$7:$B73,"交付金",'別紙（介護施設等整備事業交付金）'!$J$7:$J73,F$3,'別紙（介護施設等整備事業交付金）'!$C$7:$C73,$B44)</f>
        <v>0</v>
      </c>
      <c r="G44" s="47">
        <f>COUNTIFS('別紙（介護施設等整備事業交付金）'!$B$7:$B73,"交付金",'別紙（介護施設等整備事業交付金）'!$J$7:$J73,G$3,'別紙（介護施設等整備事業交付金）'!$C$7:$C73,$B44)</f>
        <v>0</v>
      </c>
      <c r="H44" s="55">
        <f>SUMIFS('別紙（介護施設等整備事業交付金）'!$P$7:$P73,'別紙（介護施設等整備事業交付金）'!$B$7:$B73,"交付金",'別紙（介護施設等整備事業交付金）'!$J$7:$J73,H$3,'別紙（介護施設等整備事業交付金）'!$C$7:$C73,$B44)</f>
        <v>0</v>
      </c>
      <c r="I44" s="47">
        <f>COUNTIFS('別紙（介護施設等整備事業交付金）'!$B$7:$B73,"交付金",'別紙（介護施設等整備事業交付金）'!$J$7:$J73,I$3,'別紙（介護施設等整備事業交付金）'!$C$7:$C73,$B44)</f>
        <v>0</v>
      </c>
      <c r="J44" s="55">
        <f>SUMIFS('別紙（介護施設等整備事業交付金）'!$P$7:$P73,'別紙（介護施設等整備事業交付金）'!$B$7:$B73,"交付金",'別紙（介護施設等整備事業交付金）'!$J$7:$J73,J$3,'別紙（介護施設等整備事業交付金）'!$C$7:$C73,$B44)</f>
        <v>0</v>
      </c>
      <c r="K44" s="47">
        <f>COUNTIFS('別紙（介護施設等整備事業交付金）'!$B$7:$B73,"交付金",'別紙（介護施設等整備事業交付金）'!$J$7:$J73,K$3,'別紙（介護施設等整備事業交付金）'!$C$7:$C73,$B44)</f>
        <v>0</v>
      </c>
      <c r="L44" s="55">
        <f>SUMIFS('別紙（介護施設等整備事業交付金）'!$P$7:$P73,'別紙（介護施設等整備事業交付金）'!$B$7:$B73,"交付金",'別紙（介護施設等整備事業交付金）'!$J$7:$J73,L$3,'別紙（介護施設等整備事業交付金）'!$C$7:$C73,$B44)</f>
        <v>0</v>
      </c>
      <c r="M44" s="47">
        <f>COUNTIFS('別紙（介護施設等整備事業交付金）'!$B$7:$B73,"交付金",'別紙（介護施設等整備事業交付金）'!$J$7:$J73,"⑦_①*",'別紙（介護施設等整備事業交付金）'!$C$7:$C73,$B44)</f>
        <v>0</v>
      </c>
      <c r="N44" s="55">
        <f>SUMIFS('別紙（介護施設等整備事業交付金）'!$P$7:$P73,'別紙（介護施設等整備事業交付金）'!$B$7:$B73,"交付金",'別紙（介護施設等整備事業交付金）'!$J$7:$J73,"⑦_①*",'別紙（介護施設等整備事業交付金）'!$C$7:$C73,$B44)</f>
        <v>0</v>
      </c>
      <c r="O44" s="47">
        <f>COUNTIFS('別紙（介護施設等整備事業交付金）'!$B$7:$B73,"交付金",'別紙（介護施設等整備事業交付金）'!$J$7:$J73,O$3,'別紙（介護施設等整備事業交付金）'!$C$7:$C73,$B44)</f>
        <v>0</v>
      </c>
      <c r="P44" s="55">
        <f>SUMIFS('別紙（介護施設等整備事業交付金）'!$P$7:$P73,'別紙（介護施設等整備事業交付金）'!$B$7:$B73,"交付金",'別紙（介護施設等整備事業交付金）'!$J$7:$J73,P$3,'別紙（介護施設等整備事業交付金）'!$C$7:$C73,$B44)</f>
        <v>0</v>
      </c>
      <c r="Q44" s="47">
        <f>COUNTIFS('別紙（介護施設等整備事業交付金）'!$B$7:$B73,"交付金",'別紙（介護施設等整備事業交付金）'!$J$7:$J73,"⑦_③*",'別紙（介護施設等整備事業交付金）'!$C$7:$C73,$B44)</f>
        <v>0</v>
      </c>
      <c r="R44" s="55">
        <f>SUMIFS('別紙（介護施設等整備事業交付金）'!$P$7:$P73,'別紙（介護施設等整備事業交付金）'!$B$7:$B73,"交付金",'別紙（介護施設等整備事業交付金）'!$J$7:$J73,"⑦_③*",'別紙（介護施設等整備事業交付金）'!$C$7:$C73,$B44)</f>
        <v>0</v>
      </c>
      <c r="S44" s="47">
        <f>COUNTIFS('別紙（介護施設等整備事業交付金）'!$B$7:$B73,"交付金",'別紙（介護施設等整備事業交付金）'!$J$7:$J73,S$3,'別紙（介護施設等整備事業交付金）'!$C$7:$C73,$B44)</f>
        <v>0</v>
      </c>
      <c r="T44" s="55">
        <f>SUMIFS('別紙（介護施設等整備事業交付金）'!$P$7:$P73,'別紙（介護施設等整備事業交付金）'!$B$7:$B73,"交付金",'別紙（介護施設等整備事業交付金）'!$J$7:$J73,T$3,'別紙（介護施設等整備事業交付金）'!$C$7:$C73,$B44)</f>
        <v>0</v>
      </c>
      <c r="U44" s="47">
        <f>COUNTIFS('別紙（介護施設等整備事業交付金）'!$B$7:$B73,"交付金",'別紙（介護施設等整備事業交付金）'!$J$7:$J73,U$3,'別紙（介護施設等整備事業交付金）'!$C$7:$C73,$B44)</f>
        <v>0</v>
      </c>
      <c r="V44" s="55">
        <f>SUMIFS('別紙（介護施設等整備事業交付金）'!$P$7:$P73,'別紙（介護施設等整備事業交付金）'!$B$7:$B73,"交付金",'別紙（介護施設等整備事業交付金）'!$J$7:$J73,V$3,'別紙（介護施設等整備事業交付金）'!$C$7:$C73,$B44)</f>
        <v>0</v>
      </c>
      <c r="W44" s="47">
        <f>COUNTIFS('別紙（介護施設等整備事業交付金）'!$B$7:$B73,"交付金",'別紙（介護施設等整備事業交付金）'!$J$7:$J73,W$3,'別紙（介護施設等整備事業交付金）'!$C$7:$C73,$B44)</f>
        <v>0</v>
      </c>
      <c r="X44" s="55">
        <f>SUMIFS('別紙（介護施設等整備事業交付金）'!$P$7:$P73,'別紙（介護施設等整備事業交付金）'!$B$7:$B73,"交付金",'別紙（介護施設等整備事業交付金）'!$J$7:$J73,X$3,'別紙（介護施設等整備事業交付金）'!$C$7:$C73,$B44)</f>
        <v>0</v>
      </c>
      <c r="Y44" s="47">
        <f>COUNTIFS('別紙（介護施設等整備事業交付金）'!$B$7:$B73,"交付金",'別紙（介護施設等整備事業交付金）'!$J$7:$J73,Y$3,'別紙（介護施設等整備事業交付金）'!$C$7:$C73,$B44)</f>
        <v>0</v>
      </c>
      <c r="Z44" s="55">
        <f>SUMIFS('別紙（介護施設等整備事業交付金）'!$P$7:$P73,'別紙（介護施設等整備事業交付金）'!$B$7:$B73,"交付金",'別紙（介護施設等整備事業交付金）'!$J$7:$J73,Z$3,'別紙（介護施設等整備事業交付金）'!$C$7:$C73,$B44)</f>
        <v>0</v>
      </c>
      <c r="AA44" s="47">
        <f>COUNTIFS('別紙（介護施設等整備事業交付金）'!$B$7:$B73,"交付金",'別紙（介護施設等整備事業交付金）'!$J$7:$J73,AA$3,'別紙（介護施設等整備事業交付金）'!$C$7:$C73,$B44)</f>
        <v>0</v>
      </c>
      <c r="AB44" s="55">
        <f>SUMIFS('別紙（介護施設等整備事業交付金）'!$P$7:$P73,'別紙（介護施設等整備事業交付金）'!$B$7:$B73,"交付金",'別紙（介護施設等整備事業交付金）'!$J$7:$J73,AB$3,'別紙（介護施設等整備事業交付金）'!$C$7:$C73,$B44)</f>
        <v>0</v>
      </c>
      <c r="AC44" s="47">
        <f>COUNTIFS('別紙（介護施設等整備事業交付金）'!$B$7:$B73,"交付金",'別紙（介護施設等整備事業交付金）'!$J$7:$J73,AC$3,'別紙（介護施設等整備事業交付金）'!$C$7:$C73,$B44)</f>
        <v>0</v>
      </c>
      <c r="AD44" s="55">
        <f>SUMIFS('別紙（介護施設等整備事業交付金）'!$P$7:$P73,'別紙（介護施設等整備事業交付金）'!$B$7:$B73,"交付金",'別紙（介護施設等整備事業交付金）'!$J$7:$J73,AD$3,'別紙（介護施設等整備事業交付金）'!$C$7:$C73,$B44)</f>
        <v>0</v>
      </c>
      <c r="AE44" s="47">
        <f>COUNTIFS('別紙（介護施設等整備事業交付金）'!$B$7:$B73,"交付金",'別紙（介護施設等整備事業交付金）'!$J$7:$J73,AE$3,'別紙（介護施設等整備事業交付金）'!$C$7:$C73,$B44)</f>
        <v>0</v>
      </c>
      <c r="AF44" s="55">
        <f>SUMIFS('別紙（介護施設等整備事業交付金）'!$P$7:$P73,'別紙（介護施設等整備事業交付金）'!$B$7:$B73,"交付金",'別紙（介護施設等整備事業交付金）'!$J$7:$J73,AF$3,'別紙（介護施設等整備事業交付金）'!$C$7:$C73,$B44)</f>
        <v>0</v>
      </c>
      <c r="AG44" s="47">
        <f>COUNTIFS('別紙（介護施設等整備事業交付金）'!$B$7:$B73,"交付金",'別紙（介護施設等整備事業交付金）'!$J$7:$J73,AG$3,'別紙（介護施設等整備事業交付金）'!$C$7:$C73,$B44)</f>
        <v>0</v>
      </c>
      <c r="AH44" s="55">
        <f>SUMIFS('別紙（介護施設等整備事業交付金）'!$P$7:$P73,'別紙（介護施設等整備事業交付金）'!$B$7:$B73,"交付金",'別紙（介護施設等整備事業交付金）'!$J$7:$J73,AH$3,'別紙（介護施設等整備事業交付金）'!$C$7:$C73,$B44)</f>
        <v>0</v>
      </c>
      <c r="AI44" s="47">
        <f>COUNTIFS('別紙（介護施設等整備事業交付金）'!$B$7:$B73,"交付金",'別紙（介護施設等整備事業交付金）'!$J$7:$J73,AI$3,'別紙（介護施設等整備事業交付金）'!$C$7:$C73,$B44)</f>
        <v>0</v>
      </c>
      <c r="AJ44" s="55">
        <f>SUMIFS('別紙（介護施設等整備事業交付金）'!$P$7:$P73,'別紙（介護施設等整備事業交付金）'!$B$7:$B73,"交付金",'別紙（介護施設等整備事業交付金）'!$J$7:$J73,AJ$3,'別紙（介護施設等整備事業交付金）'!$C$7:$C73,$B44)</f>
        <v>0</v>
      </c>
      <c r="AK44" s="47">
        <f>COUNTIFS('別紙（介護施設等整備事業交付金）'!$B$7:$B73,"交付金",'別紙（介護施設等整備事業交付金）'!$J$7:$J73,AK$3,'別紙（介護施設等整備事業交付金）'!$C$7:$C73,$B44)</f>
        <v>0</v>
      </c>
      <c r="AL44" s="55">
        <f>SUMIFS('別紙（介護施設等整備事業交付金）'!$P$7:$P73,'別紙（介護施設等整備事業交付金）'!$B$7:$B73,"交付金",'別紙（介護施設等整備事業交付金）'!$J$7:$J73,AL$3,'別紙（介護施設等整備事業交付金）'!$C$7:$C73,$B44)</f>
        <v>0</v>
      </c>
      <c r="AM44" s="47">
        <f>COUNTIFS('別紙（介護施設等整備事業交付金）'!$B$7:$B73,"交付金",'別紙（介護施設等整備事業交付金）'!$J$7:$J73,AM$3,'別紙（介護施設等整備事業交付金）'!$C$7:$C73,$B44)</f>
        <v>0</v>
      </c>
      <c r="AN44" s="55">
        <f>SUMIFS('別紙（介護施設等整備事業交付金）'!$P$7:$P73,'別紙（介護施設等整備事業交付金）'!$B$7:$B73,"交付金",'別紙（介護施設等整備事業交付金）'!$J$7:$J73,AN$3,'別紙（介護施設等整備事業交付金）'!$C$7:$C73,$B44)</f>
        <v>0</v>
      </c>
      <c r="AO44" s="47">
        <f>COUNTIFS('別紙（介護施設等整備事業交付金）'!$B$7:$B73,"交付金",'別紙（介護施設等整備事業交付金）'!$J$7:$J73,AO$3,'別紙（介護施設等整備事業交付金）'!$C$7:$C73,$B44)</f>
        <v>0</v>
      </c>
      <c r="AP44" s="55">
        <f>SUMIFS('別紙（介護施設等整備事業交付金）'!$P$7:$P73,'別紙（介護施設等整備事業交付金）'!$B$7:$B73,"交付金",'別紙（介護施設等整備事業交付金）'!$J$7:$J73,AP$3,'別紙（介護施設等整備事業交付金）'!$C$7:$C73,$B44)</f>
        <v>0</v>
      </c>
      <c r="AQ44" s="47">
        <f t="shared" si="0"/>
        <v>0</v>
      </c>
      <c r="AR44" s="55">
        <f t="shared" si="1"/>
        <v>0</v>
      </c>
    </row>
    <row r="45" spans="1:44" hidden="1" x14ac:dyDescent="0.4">
      <c r="A45" s="45">
        <v>41</v>
      </c>
      <c r="B45" s="45" t="s">
        <v>116</v>
      </c>
      <c r="C45" s="47">
        <f>COUNTIFS('別紙（介護施設等整備事業交付金）'!$B$7:$B74,"交付金",'別紙（介護施設等整備事業交付金）'!$J$7:$J74,C$3,'別紙（介護施設等整備事業交付金）'!$C$7:$C74,$B45)</f>
        <v>0</v>
      </c>
      <c r="D45" s="55">
        <f>SUMIFS('別紙（介護施設等整備事業交付金）'!$P$7:$P74,'別紙（介護施設等整備事業交付金）'!$B$7:$B74,"交付金",'別紙（介護施設等整備事業交付金）'!$J$7:$J74,D$3,'別紙（介護施設等整備事業交付金）'!$C$7:$C74,$B45)</f>
        <v>0</v>
      </c>
      <c r="E45" s="47">
        <f>COUNTIFS('別紙（介護施設等整備事業交付金）'!$B$7:$B74,"交付金",'別紙（介護施設等整備事業交付金）'!$J$7:$J74,E$3,'別紙（介護施設等整備事業交付金）'!$C$7:$C74,$B45)</f>
        <v>0</v>
      </c>
      <c r="F45" s="55">
        <f>SUMIFS('別紙（介護施設等整備事業交付金）'!$P$7:$P74,'別紙（介護施設等整備事業交付金）'!$B$7:$B74,"交付金",'別紙（介護施設等整備事業交付金）'!$J$7:$J74,F$3,'別紙（介護施設等整備事業交付金）'!$C$7:$C74,$B45)</f>
        <v>0</v>
      </c>
      <c r="G45" s="47">
        <f>COUNTIFS('別紙（介護施設等整備事業交付金）'!$B$7:$B74,"交付金",'別紙（介護施設等整備事業交付金）'!$J$7:$J74,G$3,'別紙（介護施設等整備事業交付金）'!$C$7:$C74,$B45)</f>
        <v>0</v>
      </c>
      <c r="H45" s="55">
        <f>SUMIFS('別紙（介護施設等整備事業交付金）'!$P$7:$P74,'別紙（介護施設等整備事業交付金）'!$B$7:$B74,"交付金",'別紙（介護施設等整備事業交付金）'!$J$7:$J74,H$3,'別紙（介護施設等整備事業交付金）'!$C$7:$C74,$B45)</f>
        <v>0</v>
      </c>
      <c r="I45" s="47">
        <f>COUNTIFS('別紙（介護施設等整備事業交付金）'!$B$7:$B74,"交付金",'別紙（介護施設等整備事業交付金）'!$J$7:$J74,I$3,'別紙（介護施設等整備事業交付金）'!$C$7:$C74,$B45)</f>
        <v>0</v>
      </c>
      <c r="J45" s="55">
        <f>SUMIFS('別紙（介護施設等整備事業交付金）'!$P$7:$P74,'別紙（介護施設等整備事業交付金）'!$B$7:$B74,"交付金",'別紙（介護施設等整備事業交付金）'!$J$7:$J74,J$3,'別紙（介護施設等整備事業交付金）'!$C$7:$C74,$B45)</f>
        <v>0</v>
      </c>
      <c r="K45" s="47">
        <f>COUNTIFS('別紙（介護施設等整備事業交付金）'!$B$7:$B74,"交付金",'別紙（介護施設等整備事業交付金）'!$J$7:$J74,K$3,'別紙（介護施設等整備事業交付金）'!$C$7:$C74,$B45)</f>
        <v>0</v>
      </c>
      <c r="L45" s="55">
        <f>SUMIFS('別紙（介護施設等整備事業交付金）'!$P$7:$P74,'別紙（介護施設等整備事業交付金）'!$B$7:$B74,"交付金",'別紙（介護施設等整備事業交付金）'!$J$7:$J74,L$3,'別紙（介護施設等整備事業交付金）'!$C$7:$C74,$B45)</f>
        <v>0</v>
      </c>
      <c r="M45" s="47">
        <f>COUNTIFS('別紙（介護施設等整備事業交付金）'!$B$7:$B74,"交付金",'別紙（介護施設等整備事業交付金）'!$J$7:$J74,"⑦_①*",'別紙（介護施設等整備事業交付金）'!$C$7:$C74,$B45)</f>
        <v>0</v>
      </c>
      <c r="N45" s="55">
        <f>SUMIFS('別紙（介護施設等整備事業交付金）'!$P$7:$P74,'別紙（介護施設等整備事業交付金）'!$B$7:$B74,"交付金",'別紙（介護施設等整備事業交付金）'!$J$7:$J74,"⑦_①*",'別紙（介護施設等整備事業交付金）'!$C$7:$C74,$B45)</f>
        <v>0</v>
      </c>
      <c r="O45" s="47">
        <f>COUNTIFS('別紙（介護施設等整備事業交付金）'!$B$7:$B74,"交付金",'別紙（介護施設等整備事業交付金）'!$J$7:$J74,O$3,'別紙（介護施設等整備事業交付金）'!$C$7:$C74,$B45)</f>
        <v>0</v>
      </c>
      <c r="P45" s="55">
        <f>SUMIFS('別紙（介護施設等整備事業交付金）'!$P$7:$P74,'別紙（介護施設等整備事業交付金）'!$B$7:$B74,"交付金",'別紙（介護施設等整備事業交付金）'!$J$7:$J74,P$3,'別紙（介護施設等整備事業交付金）'!$C$7:$C74,$B45)</f>
        <v>0</v>
      </c>
      <c r="Q45" s="47">
        <f>COUNTIFS('別紙（介護施設等整備事業交付金）'!$B$7:$B74,"交付金",'別紙（介護施設等整備事業交付金）'!$J$7:$J74,"⑦_③*",'別紙（介護施設等整備事業交付金）'!$C$7:$C74,$B45)</f>
        <v>0</v>
      </c>
      <c r="R45" s="55">
        <f>SUMIFS('別紙（介護施設等整備事業交付金）'!$P$7:$P74,'別紙（介護施設等整備事業交付金）'!$B$7:$B74,"交付金",'別紙（介護施設等整備事業交付金）'!$J$7:$J74,"⑦_③*",'別紙（介護施設等整備事業交付金）'!$C$7:$C74,$B45)</f>
        <v>0</v>
      </c>
      <c r="S45" s="47">
        <f>COUNTIFS('別紙（介護施設等整備事業交付金）'!$B$7:$B74,"交付金",'別紙（介護施設等整備事業交付金）'!$J$7:$J74,S$3,'別紙（介護施設等整備事業交付金）'!$C$7:$C74,$B45)</f>
        <v>0</v>
      </c>
      <c r="T45" s="55">
        <f>SUMIFS('別紙（介護施設等整備事業交付金）'!$P$7:$P74,'別紙（介護施設等整備事業交付金）'!$B$7:$B74,"交付金",'別紙（介護施設等整備事業交付金）'!$J$7:$J74,T$3,'別紙（介護施設等整備事業交付金）'!$C$7:$C74,$B45)</f>
        <v>0</v>
      </c>
      <c r="U45" s="47">
        <f>COUNTIFS('別紙（介護施設等整備事業交付金）'!$B$7:$B74,"交付金",'別紙（介護施設等整備事業交付金）'!$J$7:$J74,U$3,'別紙（介護施設等整備事業交付金）'!$C$7:$C74,$B45)</f>
        <v>0</v>
      </c>
      <c r="V45" s="55">
        <f>SUMIFS('別紙（介護施設等整備事業交付金）'!$P$7:$P74,'別紙（介護施設等整備事業交付金）'!$B$7:$B74,"交付金",'別紙（介護施設等整備事業交付金）'!$J$7:$J74,V$3,'別紙（介護施設等整備事業交付金）'!$C$7:$C74,$B45)</f>
        <v>0</v>
      </c>
      <c r="W45" s="47">
        <f>COUNTIFS('別紙（介護施設等整備事業交付金）'!$B$7:$B74,"交付金",'別紙（介護施設等整備事業交付金）'!$J$7:$J74,W$3,'別紙（介護施設等整備事業交付金）'!$C$7:$C74,$B45)</f>
        <v>0</v>
      </c>
      <c r="X45" s="55">
        <f>SUMIFS('別紙（介護施設等整備事業交付金）'!$P$7:$P74,'別紙（介護施設等整備事業交付金）'!$B$7:$B74,"交付金",'別紙（介護施設等整備事業交付金）'!$J$7:$J74,X$3,'別紙（介護施設等整備事業交付金）'!$C$7:$C74,$B45)</f>
        <v>0</v>
      </c>
      <c r="Y45" s="47">
        <f>COUNTIFS('別紙（介護施設等整備事業交付金）'!$B$7:$B74,"交付金",'別紙（介護施設等整備事業交付金）'!$J$7:$J74,Y$3,'別紙（介護施設等整備事業交付金）'!$C$7:$C74,$B45)</f>
        <v>0</v>
      </c>
      <c r="Z45" s="55">
        <f>SUMIFS('別紙（介護施設等整備事業交付金）'!$P$7:$P74,'別紙（介護施設等整備事業交付金）'!$B$7:$B74,"交付金",'別紙（介護施設等整備事業交付金）'!$J$7:$J74,Z$3,'別紙（介護施設等整備事業交付金）'!$C$7:$C74,$B45)</f>
        <v>0</v>
      </c>
      <c r="AA45" s="47">
        <f>COUNTIFS('別紙（介護施設等整備事業交付金）'!$B$7:$B74,"交付金",'別紙（介護施設等整備事業交付金）'!$J$7:$J74,AA$3,'別紙（介護施設等整備事業交付金）'!$C$7:$C74,$B45)</f>
        <v>0</v>
      </c>
      <c r="AB45" s="55">
        <f>SUMIFS('別紙（介護施設等整備事業交付金）'!$P$7:$P74,'別紙（介護施設等整備事業交付金）'!$B$7:$B74,"交付金",'別紙（介護施設等整備事業交付金）'!$J$7:$J74,AB$3,'別紙（介護施設等整備事業交付金）'!$C$7:$C74,$B45)</f>
        <v>0</v>
      </c>
      <c r="AC45" s="47">
        <f>COUNTIFS('別紙（介護施設等整備事業交付金）'!$B$7:$B74,"交付金",'別紙（介護施設等整備事業交付金）'!$J$7:$J74,AC$3,'別紙（介護施設等整備事業交付金）'!$C$7:$C74,$B45)</f>
        <v>0</v>
      </c>
      <c r="AD45" s="55">
        <f>SUMIFS('別紙（介護施設等整備事業交付金）'!$P$7:$P74,'別紙（介護施設等整備事業交付金）'!$B$7:$B74,"交付金",'別紙（介護施設等整備事業交付金）'!$J$7:$J74,AD$3,'別紙（介護施設等整備事業交付金）'!$C$7:$C74,$B45)</f>
        <v>0</v>
      </c>
      <c r="AE45" s="47">
        <f>COUNTIFS('別紙（介護施設等整備事業交付金）'!$B$7:$B74,"交付金",'別紙（介護施設等整備事業交付金）'!$J$7:$J74,AE$3,'別紙（介護施設等整備事業交付金）'!$C$7:$C74,$B45)</f>
        <v>0</v>
      </c>
      <c r="AF45" s="55">
        <f>SUMIFS('別紙（介護施設等整備事業交付金）'!$P$7:$P74,'別紙（介護施設等整備事業交付金）'!$B$7:$B74,"交付金",'別紙（介護施設等整備事業交付金）'!$J$7:$J74,AF$3,'別紙（介護施設等整備事業交付金）'!$C$7:$C74,$B45)</f>
        <v>0</v>
      </c>
      <c r="AG45" s="47">
        <f>COUNTIFS('別紙（介護施設等整備事業交付金）'!$B$7:$B74,"交付金",'別紙（介護施設等整備事業交付金）'!$J$7:$J74,AG$3,'別紙（介護施設等整備事業交付金）'!$C$7:$C74,$B45)</f>
        <v>0</v>
      </c>
      <c r="AH45" s="55">
        <f>SUMIFS('別紙（介護施設等整備事業交付金）'!$P$7:$P74,'別紙（介護施設等整備事業交付金）'!$B$7:$B74,"交付金",'別紙（介護施設等整備事業交付金）'!$J$7:$J74,AH$3,'別紙（介護施設等整備事業交付金）'!$C$7:$C74,$B45)</f>
        <v>0</v>
      </c>
      <c r="AI45" s="47">
        <f>COUNTIFS('別紙（介護施設等整備事業交付金）'!$B$7:$B74,"交付金",'別紙（介護施設等整備事業交付金）'!$J$7:$J74,AI$3,'別紙（介護施設等整備事業交付金）'!$C$7:$C74,$B45)</f>
        <v>0</v>
      </c>
      <c r="AJ45" s="55">
        <f>SUMIFS('別紙（介護施設等整備事業交付金）'!$P$7:$P74,'別紙（介護施設等整備事業交付金）'!$B$7:$B74,"交付金",'別紙（介護施設等整備事業交付金）'!$J$7:$J74,AJ$3,'別紙（介護施設等整備事業交付金）'!$C$7:$C74,$B45)</f>
        <v>0</v>
      </c>
      <c r="AK45" s="47">
        <f>COUNTIFS('別紙（介護施設等整備事業交付金）'!$B$7:$B74,"交付金",'別紙（介護施設等整備事業交付金）'!$J$7:$J74,AK$3,'別紙（介護施設等整備事業交付金）'!$C$7:$C74,$B45)</f>
        <v>0</v>
      </c>
      <c r="AL45" s="55">
        <f>SUMIFS('別紙（介護施設等整備事業交付金）'!$P$7:$P74,'別紙（介護施設等整備事業交付金）'!$B$7:$B74,"交付金",'別紙（介護施設等整備事業交付金）'!$J$7:$J74,AL$3,'別紙（介護施設等整備事業交付金）'!$C$7:$C74,$B45)</f>
        <v>0</v>
      </c>
      <c r="AM45" s="47">
        <f>COUNTIFS('別紙（介護施設等整備事業交付金）'!$B$7:$B74,"交付金",'別紙（介護施設等整備事業交付金）'!$J$7:$J74,AM$3,'別紙（介護施設等整備事業交付金）'!$C$7:$C74,$B45)</f>
        <v>0</v>
      </c>
      <c r="AN45" s="55">
        <f>SUMIFS('別紙（介護施設等整備事業交付金）'!$P$7:$P74,'別紙（介護施設等整備事業交付金）'!$B$7:$B74,"交付金",'別紙（介護施設等整備事業交付金）'!$J$7:$J74,AN$3,'別紙（介護施設等整備事業交付金）'!$C$7:$C74,$B45)</f>
        <v>0</v>
      </c>
      <c r="AO45" s="47">
        <f>COUNTIFS('別紙（介護施設等整備事業交付金）'!$B$7:$B74,"交付金",'別紙（介護施設等整備事業交付金）'!$J$7:$J74,AO$3,'別紙（介護施設等整備事業交付金）'!$C$7:$C74,$B45)</f>
        <v>0</v>
      </c>
      <c r="AP45" s="55">
        <f>SUMIFS('別紙（介護施設等整備事業交付金）'!$P$7:$P74,'別紙（介護施設等整備事業交付金）'!$B$7:$B74,"交付金",'別紙（介護施設等整備事業交付金）'!$J$7:$J74,AP$3,'別紙（介護施設等整備事業交付金）'!$C$7:$C74,$B45)</f>
        <v>0</v>
      </c>
      <c r="AQ45" s="47">
        <f t="shared" si="0"/>
        <v>0</v>
      </c>
      <c r="AR45" s="55">
        <f t="shared" si="1"/>
        <v>0</v>
      </c>
    </row>
    <row r="46" spans="1:44" hidden="1" x14ac:dyDescent="0.4">
      <c r="A46" s="45">
        <v>42</v>
      </c>
      <c r="B46" s="45" t="s">
        <v>117</v>
      </c>
      <c r="C46" s="47">
        <f>COUNTIFS('別紙（介護施設等整備事業交付金）'!$B$7:$B75,"交付金",'別紙（介護施設等整備事業交付金）'!$J$7:$J75,C$3,'別紙（介護施設等整備事業交付金）'!$C$7:$C75,$B46)</f>
        <v>0</v>
      </c>
      <c r="D46" s="55">
        <f>SUMIFS('別紙（介護施設等整備事業交付金）'!$P$7:$P75,'別紙（介護施設等整備事業交付金）'!$B$7:$B75,"交付金",'別紙（介護施設等整備事業交付金）'!$J$7:$J75,D$3,'別紙（介護施設等整備事業交付金）'!$C$7:$C75,$B46)</f>
        <v>0</v>
      </c>
      <c r="E46" s="47">
        <f>COUNTIFS('別紙（介護施設等整備事業交付金）'!$B$7:$B75,"交付金",'別紙（介護施設等整備事業交付金）'!$J$7:$J75,E$3,'別紙（介護施設等整備事業交付金）'!$C$7:$C75,$B46)</f>
        <v>0</v>
      </c>
      <c r="F46" s="55">
        <f>SUMIFS('別紙（介護施設等整備事業交付金）'!$P$7:$P75,'別紙（介護施設等整備事業交付金）'!$B$7:$B75,"交付金",'別紙（介護施設等整備事業交付金）'!$J$7:$J75,F$3,'別紙（介護施設等整備事業交付金）'!$C$7:$C75,$B46)</f>
        <v>0</v>
      </c>
      <c r="G46" s="47">
        <f>COUNTIFS('別紙（介護施設等整備事業交付金）'!$B$7:$B75,"交付金",'別紙（介護施設等整備事業交付金）'!$J$7:$J75,G$3,'別紙（介護施設等整備事業交付金）'!$C$7:$C75,$B46)</f>
        <v>0</v>
      </c>
      <c r="H46" s="55">
        <f>SUMIFS('別紙（介護施設等整備事業交付金）'!$P$7:$P75,'別紙（介護施設等整備事業交付金）'!$B$7:$B75,"交付金",'別紙（介護施設等整備事業交付金）'!$J$7:$J75,H$3,'別紙（介護施設等整備事業交付金）'!$C$7:$C75,$B46)</f>
        <v>0</v>
      </c>
      <c r="I46" s="47">
        <f>COUNTIFS('別紙（介護施設等整備事業交付金）'!$B$7:$B75,"交付金",'別紙（介護施設等整備事業交付金）'!$J$7:$J75,I$3,'別紙（介護施設等整備事業交付金）'!$C$7:$C75,$B46)</f>
        <v>0</v>
      </c>
      <c r="J46" s="55">
        <f>SUMIFS('別紙（介護施設等整備事業交付金）'!$P$7:$P75,'別紙（介護施設等整備事業交付金）'!$B$7:$B75,"交付金",'別紙（介護施設等整備事業交付金）'!$J$7:$J75,J$3,'別紙（介護施設等整備事業交付金）'!$C$7:$C75,$B46)</f>
        <v>0</v>
      </c>
      <c r="K46" s="47">
        <f>COUNTIFS('別紙（介護施設等整備事業交付金）'!$B$7:$B75,"交付金",'別紙（介護施設等整備事業交付金）'!$J$7:$J75,K$3,'別紙（介護施設等整備事業交付金）'!$C$7:$C75,$B46)</f>
        <v>0</v>
      </c>
      <c r="L46" s="55">
        <f>SUMIFS('別紙（介護施設等整備事業交付金）'!$P$7:$P75,'別紙（介護施設等整備事業交付金）'!$B$7:$B75,"交付金",'別紙（介護施設等整備事業交付金）'!$J$7:$J75,L$3,'別紙（介護施設等整備事業交付金）'!$C$7:$C75,$B46)</f>
        <v>0</v>
      </c>
      <c r="M46" s="47">
        <f>COUNTIFS('別紙（介護施設等整備事業交付金）'!$B$7:$B75,"交付金",'別紙（介護施設等整備事業交付金）'!$J$7:$J75,"⑦_①*",'別紙（介護施設等整備事業交付金）'!$C$7:$C75,$B46)</f>
        <v>0</v>
      </c>
      <c r="N46" s="55">
        <f>SUMIFS('別紙（介護施設等整備事業交付金）'!$P$7:$P75,'別紙（介護施設等整備事業交付金）'!$B$7:$B75,"交付金",'別紙（介護施設等整備事業交付金）'!$J$7:$J75,"⑦_①*",'別紙（介護施設等整備事業交付金）'!$C$7:$C75,$B46)</f>
        <v>0</v>
      </c>
      <c r="O46" s="47">
        <f>COUNTIFS('別紙（介護施設等整備事業交付金）'!$B$7:$B75,"交付金",'別紙（介護施設等整備事業交付金）'!$J$7:$J75,O$3,'別紙（介護施設等整備事業交付金）'!$C$7:$C75,$B46)</f>
        <v>0</v>
      </c>
      <c r="P46" s="55">
        <f>SUMIFS('別紙（介護施設等整備事業交付金）'!$P$7:$P75,'別紙（介護施設等整備事業交付金）'!$B$7:$B75,"交付金",'別紙（介護施設等整備事業交付金）'!$J$7:$J75,P$3,'別紙（介護施設等整備事業交付金）'!$C$7:$C75,$B46)</f>
        <v>0</v>
      </c>
      <c r="Q46" s="47">
        <f>COUNTIFS('別紙（介護施設等整備事業交付金）'!$B$7:$B75,"交付金",'別紙（介護施設等整備事業交付金）'!$J$7:$J75,"⑦_③*",'別紙（介護施設等整備事業交付金）'!$C$7:$C75,$B46)</f>
        <v>0</v>
      </c>
      <c r="R46" s="55">
        <f>SUMIFS('別紙（介護施設等整備事業交付金）'!$P$7:$P75,'別紙（介護施設等整備事業交付金）'!$B$7:$B75,"交付金",'別紙（介護施設等整備事業交付金）'!$J$7:$J75,"⑦_③*",'別紙（介護施設等整備事業交付金）'!$C$7:$C75,$B46)</f>
        <v>0</v>
      </c>
      <c r="S46" s="47">
        <f>COUNTIFS('別紙（介護施設等整備事業交付金）'!$B$7:$B75,"交付金",'別紙（介護施設等整備事業交付金）'!$J$7:$J75,S$3,'別紙（介護施設等整備事業交付金）'!$C$7:$C75,$B46)</f>
        <v>0</v>
      </c>
      <c r="T46" s="55">
        <f>SUMIFS('別紙（介護施設等整備事業交付金）'!$P$7:$P75,'別紙（介護施設等整備事業交付金）'!$B$7:$B75,"交付金",'別紙（介護施設等整備事業交付金）'!$J$7:$J75,T$3,'別紙（介護施設等整備事業交付金）'!$C$7:$C75,$B46)</f>
        <v>0</v>
      </c>
      <c r="U46" s="47">
        <f>COUNTIFS('別紙（介護施設等整備事業交付金）'!$B$7:$B75,"交付金",'別紙（介護施設等整備事業交付金）'!$J$7:$J75,U$3,'別紙（介護施設等整備事業交付金）'!$C$7:$C75,$B46)</f>
        <v>0</v>
      </c>
      <c r="V46" s="55">
        <f>SUMIFS('別紙（介護施設等整備事業交付金）'!$P$7:$P75,'別紙（介護施設等整備事業交付金）'!$B$7:$B75,"交付金",'別紙（介護施設等整備事業交付金）'!$J$7:$J75,V$3,'別紙（介護施設等整備事業交付金）'!$C$7:$C75,$B46)</f>
        <v>0</v>
      </c>
      <c r="W46" s="47">
        <f>COUNTIFS('別紙（介護施設等整備事業交付金）'!$B$7:$B75,"交付金",'別紙（介護施設等整備事業交付金）'!$J$7:$J75,W$3,'別紙（介護施設等整備事業交付金）'!$C$7:$C75,$B46)</f>
        <v>0</v>
      </c>
      <c r="X46" s="55">
        <f>SUMIFS('別紙（介護施設等整備事業交付金）'!$P$7:$P75,'別紙（介護施設等整備事業交付金）'!$B$7:$B75,"交付金",'別紙（介護施設等整備事業交付金）'!$J$7:$J75,X$3,'別紙（介護施設等整備事業交付金）'!$C$7:$C75,$B46)</f>
        <v>0</v>
      </c>
      <c r="Y46" s="47">
        <f>COUNTIFS('別紙（介護施設等整備事業交付金）'!$B$7:$B75,"交付金",'別紙（介護施設等整備事業交付金）'!$J$7:$J75,Y$3,'別紙（介護施設等整備事業交付金）'!$C$7:$C75,$B46)</f>
        <v>0</v>
      </c>
      <c r="Z46" s="55">
        <f>SUMIFS('別紙（介護施設等整備事業交付金）'!$P$7:$P75,'別紙（介護施設等整備事業交付金）'!$B$7:$B75,"交付金",'別紙（介護施設等整備事業交付金）'!$J$7:$J75,Z$3,'別紙（介護施設等整備事業交付金）'!$C$7:$C75,$B46)</f>
        <v>0</v>
      </c>
      <c r="AA46" s="47">
        <f>COUNTIFS('別紙（介護施設等整備事業交付金）'!$B$7:$B75,"交付金",'別紙（介護施設等整備事業交付金）'!$J$7:$J75,AA$3,'別紙（介護施設等整備事業交付金）'!$C$7:$C75,$B46)</f>
        <v>0</v>
      </c>
      <c r="AB46" s="55">
        <f>SUMIFS('別紙（介護施設等整備事業交付金）'!$P$7:$P75,'別紙（介護施設等整備事業交付金）'!$B$7:$B75,"交付金",'別紙（介護施設等整備事業交付金）'!$J$7:$J75,AB$3,'別紙（介護施設等整備事業交付金）'!$C$7:$C75,$B46)</f>
        <v>0</v>
      </c>
      <c r="AC46" s="47">
        <f>COUNTIFS('別紙（介護施設等整備事業交付金）'!$B$7:$B75,"交付金",'別紙（介護施設等整備事業交付金）'!$J$7:$J75,AC$3,'別紙（介護施設等整備事業交付金）'!$C$7:$C75,$B46)</f>
        <v>0</v>
      </c>
      <c r="AD46" s="55">
        <f>SUMIFS('別紙（介護施設等整備事業交付金）'!$P$7:$P75,'別紙（介護施設等整備事業交付金）'!$B$7:$B75,"交付金",'別紙（介護施設等整備事業交付金）'!$J$7:$J75,AD$3,'別紙（介護施設等整備事業交付金）'!$C$7:$C75,$B46)</f>
        <v>0</v>
      </c>
      <c r="AE46" s="47">
        <f>COUNTIFS('別紙（介護施設等整備事業交付金）'!$B$7:$B75,"交付金",'別紙（介護施設等整備事業交付金）'!$J$7:$J75,AE$3,'別紙（介護施設等整備事業交付金）'!$C$7:$C75,$B46)</f>
        <v>0</v>
      </c>
      <c r="AF46" s="55">
        <f>SUMIFS('別紙（介護施設等整備事業交付金）'!$P$7:$P75,'別紙（介護施設等整備事業交付金）'!$B$7:$B75,"交付金",'別紙（介護施設等整備事業交付金）'!$J$7:$J75,AF$3,'別紙（介護施設等整備事業交付金）'!$C$7:$C75,$B46)</f>
        <v>0</v>
      </c>
      <c r="AG46" s="47">
        <f>COUNTIFS('別紙（介護施設等整備事業交付金）'!$B$7:$B75,"交付金",'別紙（介護施設等整備事業交付金）'!$J$7:$J75,AG$3,'別紙（介護施設等整備事業交付金）'!$C$7:$C75,$B46)</f>
        <v>0</v>
      </c>
      <c r="AH46" s="55">
        <f>SUMIFS('別紙（介護施設等整備事業交付金）'!$P$7:$P75,'別紙（介護施設等整備事業交付金）'!$B$7:$B75,"交付金",'別紙（介護施設等整備事業交付金）'!$J$7:$J75,AH$3,'別紙（介護施設等整備事業交付金）'!$C$7:$C75,$B46)</f>
        <v>0</v>
      </c>
      <c r="AI46" s="47">
        <f>COUNTIFS('別紙（介護施設等整備事業交付金）'!$B$7:$B75,"交付金",'別紙（介護施設等整備事業交付金）'!$J$7:$J75,AI$3,'別紙（介護施設等整備事業交付金）'!$C$7:$C75,$B46)</f>
        <v>0</v>
      </c>
      <c r="AJ46" s="55">
        <f>SUMIFS('別紙（介護施設等整備事業交付金）'!$P$7:$P75,'別紙（介護施設等整備事業交付金）'!$B$7:$B75,"交付金",'別紙（介護施設等整備事業交付金）'!$J$7:$J75,AJ$3,'別紙（介護施設等整備事業交付金）'!$C$7:$C75,$B46)</f>
        <v>0</v>
      </c>
      <c r="AK46" s="47">
        <f>COUNTIFS('別紙（介護施設等整備事業交付金）'!$B$7:$B75,"交付金",'別紙（介護施設等整備事業交付金）'!$J$7:$J75,AK$3,'別紙（介護施設等整備事業交付金）'!$C$7:$C75,$B46)</f>
        <v>0</v>
      </c>
      <c r="AL46" s="55">
        <f>SUMIFS('別紙（介護施設等整備事業交付金）'!$P$7:$P75,'別紙（介護施設等整備事業交付金）'!$B$7:$B75,"交付金",'別紙（介護施設等整備事業交付金）'!$J$7:$J75,AL$3,'別紙（介護施設等整備事業交付金）'!$C$7:$C75,$B46)</f>
        <v>0</v>
      </c>
      <c r="AM46" s="47">
        <f>COUNTIFS('別紙（介護施設等整備事業交付金）'!$B$7:$B75,"交付金",'別紙（介護施設等整備事業交付金）'!$J$7:$J75,AM$3,'別紙（介護施設等整備事業交付金）'!$C$7:$C75,$B46)</f>
        <v>0</v>
      </c>
      <c r="AN46" s="55">
        <f>SUMIFS('別紙（介護施設等整備事業交付金）'!$P$7:$P75,'別紙（介護施設等整備事業交付金）'!$B$7:$B75,"交付金",'別紙（介護施設等整備事業交付金）'!$J$7:$J75,AN$3,'別紙（介護施設等整備事業交付金）'!$C$7:$C75,$B46)</f>
        <v>0</v>
      </c>
      <c r="AO46" s="47">
        <f>COUNTIFS('別紙（介護施設等整備事業交付金）'!$B$7:$B75,"交付金",'別紙（介護施設等整備事業交付金）'!$J$7:$J75,AO$3,'別紙（介護施設等整備事業交付金）'!$C$7:$C75,$B46)</f>
        <v>0</v>
      </c>
      <c r="AP46" s="55">
        <f>SUMIFS('別紙（介護施設等整備事業交付金）'!$P$7:$P75,'別紙（介護施設等整備事業交付金）'!$B$7:$B75,"交付金",'別紙（介護施設等整備事業交付金）'!$J$7:$J75,AP$3,'別紙（介護施設等整備事業交付金）'!$C$7:$C75,$B46)</f>
        <v>0</v>
      </c>
      <c r="AQ46" s="47">
        <f t="shared" si="0"/>
        <v>0</v>
      </c>
      <c r="AR46" s="55">
        <f t="shared" si="1"/>
        <v>0</v>
      </c>
    </row>
    <row r="47" spans="1:44" hidden="1" x14ac:dyDescent="0.4">
      <c r="A47" s="45">
        <v>43</v>
      </c>
      <c r="B47" s="45" t="s">
        <v>118</v>
      </c>
      <c r="C47" s="47">
        <f>COUNTIFS('別紙（介護施設等整備事業交付金）'!$B$7:$B76,"交付金",'別紙（介護施設等整備事業交付金）'!$J$7:$J76,C$3,'別紙（介護施設等整備事業交付金）'!$C$7:$C76,$B47)</f>
        <v>0</v>
      </c>
      <c r="D47" s="55">
        <f>SUMIFS('別紙（介護施設等整備事業交付金）'!$P$7:$P76,'別紙（介護施設等整備事業交付金）'!$B$7:$B76,"交付金",'別紙（介護施設等整備事業交付金）'!$J$7:$J76,D$3,'別紙（介護施設等整備事業交付金）'!$C$7:$C76,$B47)</f>
        <v>0</v>
      </c>
      <c r="E47" s="47">
        <f>COUNTIFS('別紙（介護施設等整備事業交付金）'!$B$7:$B76,"交付金",'別紙（介護施設等整備事業交付金）'!$J$7:$J76,E$3,'別紙（介護施設等整備事業交付金）'!$C$7:$C76,$B47)</f>
        <v>0</v>
      </c>
      <c r="F47" s="55">
        <f>SUMIFS('別紙（介護施設等整備事業交付金）'!$P$7:$P76,'別紙（介護施設等整備事業交付金）'!$B$7:$B76,"交付金",'別紙（介護施設等整備事業交付金）'!$J$7:$J76,F$3,'別紙（介護施設等整備事業交付金）'!$C$7:$C76,$B47)</f>
        <v>0</v>
      </c>
      <c r="G47" s="47">
        <f>COUNTIFS('別紙（介護施設等整備事業交付金）'!$B$7:$B76,"交付金",'別紙（介護施設等整備事業交付金）'!$J$7:$J76,G$3,'別紙（介護施設等整備事業交付金）'!$C$7:$C76,$B47)</f>
        <v>0</v>
      </c>
      <c r="H47" s="55">
        <f>SUMIFS('別紙（介護施設等整備事業交付金）'!$P$7:$P76,'別紙（介護施設等整備事業交付金）'!$B$7:$B76,"交付金",'別紙（介護施設等整備事業交付金）'!$J$7:$J76,H$3,'別紙（介護施設等整備事業交付金）'!$C$7:$C76,$B47)</f>
        <v>0</v>
      </c>
      <c r="I47" s="47">
        <f>COUNTIFS('別紙（介護施設等整備事業交付金）'!$B$7:$B76,"交付金",'別紙（介護施設等整備事業交付金）'!$J$7:$J76,I$3,'別紙（介護施設等整備事業交付金）'!$C$7:$C76,$B47)</f>
        <v>0</v>
      </c>
      <c r="J47" s="55">
        <f>SUMIFS('別紙（介護施設等整備事業交付金）'!$P$7:$P76,'別紙（介護施設等整備事業交付金）'!$B$7:$B76,"交付金",'別紙（介護施設等整備事業交付金）'!$J$7:$J76,J$3,'別紙（介護施設等整備事業交付金）'!$C$7:$C76,$B47)</f>
        <v>0</v>
      </c>
      <c r="K47" s="47">
        <f>COUNTIFS('別紙（介護施設等整備事業交付金）'!$B$7:$B76,"交付金",'別紙（介護施設等整備事業交付金）'!$J$7:$J76,K$3,'別紙（介護施設等整備事業交付金）'!$C$7:$C76,$B47)</f>
        <v>0</v>
      </c>
      <c r="L47" s="55">
        <f>SUMIFS('別紙（介護施設等整備事業交付金）'!$P$7:$P76,'別紙（介護施設等整備事業交付金）'!$B$7:$B76,"交付金",'別紙（介護施設等整備事業交付金）'!$J$7:$J76,L$3,'別紙（介護施設等整備事業交付金）'!$C$7:$C76,$B47)</f>
        <v>0</v>
      </c>
      <c r="M47" s="47">
        <f>COUNTIFS('別紙（介護施設等整備事業交付金）'!$B$7:$B76,"交付金",'別紙（介護施設等整備事業交付金）'!$J$7:$J76,"⑦_①*",'別紙（介護施設等整備事業交付金）'!$C$7:$C76,$B47)</f>
        <v>0</v>
      </c>
      <c r="N47" s="55">
        <f>SUMIFS('別紙（介護施設等整備事業交付金）'!$P$7:$P76,'別紙（介護施設等整備事業交付金）'!$B$7:$B76,"交付金",'別紙（介護施設等整備事業交付金）'!$J$7:$J76,"⑦_①*",'別紙（介護施設等整備事業交付金）'!$C$7:$C76,$B47)</f>
        <v>0</v>
      </c>
      <c r="O47" s="47">
        <f>COUNTIFS('別紙（介護施設等整備事業交付金）'!$B$7:$B76,"交付金",'別紙（介護施設等整備事業交付金）'!$J$7:$J76,O$3,'別紙（介護施設等整備事業交付金）'!$C$7:$C76,$B47)</f>
        <v>0</v>
      </c>
      <c r="P47" s="55">
        <f>SUMIFS('別紙（介護施設等整備事業交付金）'!$P$7:$P76,'別紙（介護施設等整備事業交付金）'!$B$7:$B76,"交付金",'別紙（介護施設等整備事業交付金）'!$J$7:$J76,P$3,'別紙（介護施設等整備事業交付金）'!$C$7:$C76,$B47)</f>
        <v>0</v>
      </c>
      <c r="Q47" s="47">
        <f>COUNTIFS('別紙（介護施設等整備事業交付金）'!$B$7:$B76,"交付金",'別紙（介護施設等整備事業交付金）'!$J$7:$J76,"⑦_③*",'別紙（介護施設等整備事業交付金）'!$C$7:$C76,$B47)</f>
        <v>0</v>
      </c>
      <c r="R47" s="55">
        <f>SUMIFS('別紙（介護施設等整備事業交付金）'!$P$7:$P76,'別紙（介護施設等整備事業交付金）'!$B$7:$B76,"交付金",'別紙（介護施設等整備事業交付金）'!$J$7:$J76,"⑦_③*",'別紙（介護施設等整備事業交付金）'!$C$7:$C76,$B47)</f>
        <v>0</v>
      </c>
      <c r="S47" s="47">
        <f>COUNTIFS('別紙（介護施設等整備事業交付金）'!$B$7:$B76,"交付金",'別紙（介護施設等整備事業交付金）'!$J$7:$J76,S$3,'別紙（介護施設等整備事業交付金）'!$C$7:$C76,$B47)</f>
        <v>0</v>
      </c>
      <c r="T47" s="55">
        <f>SUMIFS('別紙（介護施設等整備事業交付金）'!$P$7:$P76,'別紙（介護施設等整備事業交付金）'!$B$7:$B76,"交付金",'別紙（介護施設等整備事業交付金）'!$J$7:$J76,T$3,'別紙（介護施設等整備事業交付金）'!$C$7:$C76,$B47)</f>
        <v>0</v>
      </c>
      <c r="U47" s="47">
        <f>COUNTIFS('別紙（介護施設等整備事業交付金）'!$B$7:$B76,"交付金",'別紙（介護施設等整備事業交付金）'!$J$7:$J76,U$3,'別紙（介護施設等整備事業交付金）'!$C$7:$C76,$B47)</f>
        <v>0</v>
      </c>
      <c r="V47" s="55">
        <f>SUMIFS('別紙（介護施設等整備事業交付金）'!$P$7:$P76,'別紙（介護施設等整備事業交付金）'!$B$7:$B76,"交付金",'別紙（介護施設等整備事業交付金）'!$J$7:$J76,V$3,'別紙（介護施設等整備事業交付金）'!$C$7:$C76,$B47)</f>
        <v>0</v>
      </c>
      <c r="W47" s="47">
        <f>COUNTIFS('別紙（介護施設等整備事業交付金）'!$B$7:$B76,"交付金",'別紙（介護施設等整備事業交付金）'!$J$7:$J76,W$3,'別紙（介護施設等整備事業交付金）'!$C$7:$C76,$B47)</f>
        <v>0</v>
      </c>
      <c r="X47" s="55">
        <f>SUMIFS('別紙（介護施設等整備事業交付金）'!$P$7:$P76,'別紙（介護施設等整備事業交付金）'!$B$7:$B76,"交付金",'別紙（介護施設等整備事業交付金）'!$J$7:$J76,X$3,'別紙（介護施設等整備事業交付金）'!$C$7:$C76,$B47)</f>
        <v>0</v>
      </c>
      <c r="Y47" s="47">
        <f>COUNTIFS('別紙（介護施設等整備事業交付金）'!$B$7:$B76,"交付金",'別紙（介護施設等整備事業交付金）'!$J$7:$J76,Y$3,'別紙（介護施設等整備事業交付金）'!$C$7:$C76,$B47)</f>
        <v>0</v>
      </c>
      <c r="Z47" s="55">
        <f>SUMIFS('別紙（介護施設等整備事業交付金）'!$P$7:$P76,'別紙（介護施設等整備事業交付金）'!$B$7:$B76,"交付金",'別紙（介護施設等整備事業交付金）'!$J$7:$J76,Z$3,'別紙（介護施設等整備事業交付金）'!$C$7:$C76,$B47)</f>
        <v>0</v>
      </c>
      <c r="AA47" s="47">
        <f>COUNTIFS('別紙（介護施設等整備事業交付金）'!$B$7:$B76,"交付金",'別紙（介護施設等整備事業交付金）'!$J$7:$J76,AA$3,'別紙（介護施設等整備事業交付金）'!$C$7:$C76,$B47)</f>
        <v>0</v>
      </c>
      <c r="AB47" s="55">
        <f>SUMIFS('別紙（介護施設等整備事業交付金）'!$P$7:$P76,'別紙（介護施設等整備事業交付金）'!$B$7:$B76,"交付金",'別紙（介護施設等整備事業交付金）'!$J$7:$J76,AB$3,'別紙（介護施設等整備事業交付金）'!$C$7:$C76,$B47)</f>
        <v>0</v>
      </c>
      <c r="AC47" s="47">
        <f>COUNTIFS('別紙（介護施設等整備事業交付金）'!$B$7:$B76,"交付金",'別紙（介護施設等整備事業交付金）'!$J$7:$J76,AC$3,'別紙（介護施設等整備事業交付金）'!$C$7:$C76,$B47)</f>
        <v>0</v>
      </c>
      <c r="AD47" s="55">
        <f>SUMIFS('別紙（介護施設等整備事業交付金）'!$P$7:$P76,'別紙（介護施設等整備事業交付金）'!$B$7:$B76,"交付金",'別紙（介護施設等整備事業交付金）'!$J$7:$J76,AD$3,'別紙（介護施設等整備事業交付金）'!$C$7:$C76,$B47)</f>
        <v>0</v>
      </c>
      <c r="AE47" s="47">
        <f>COUNTIFS('別紙（介護施設等整備事業交付金）'!$B$7:$B76,"交付金",'別紙（介護施設等整備事業交付金）'!$J$7:$J76,AE$3,'別紙（介護施設等整備事業交付金）'!$C$7:$C76,$B47)</f>
        <v>0</v>
      </c>
      <c r="AF47" s="55">
        <f>SUMIFS('別紙（介護施設等整備事業交付金）'!$P$7:$P76,'別紙（介護施設等整備事業交付金）'!$B$7:$B76,"交付金",'別紙（介護施設等整備事業交付金）'!$J$7:$J76,AF$3,'別紙（介護施設等整備事業交付金）'!$C$7:$C76,$B47)</f>
        <v>0</v>
      </c>
      <c r="AG47" s="47">
        <f>COUNTIFS('別紙（介護施設等整備事業交付金）'!$B$7:$B76,"交付金",'別紙（介護施設等整備事業交付金）'!$J$7:$J76,AG$3,'別紙（介護施設等整備事業交付金）'!$C$7:$C76,$B47)</f>
        <v>0</v>
      </c>
      <c r="AH47" s="55">
        <f>SUMIFS('別紙（介護施設等整備事業交付金）'!$P$7:$P76,'別紙（介護施設等整備事業交付金）'!$B$7:$B76,"交付金",'別紙（介護施設等整備事業交付金）'!$J$7:$J76,AH$3,'別紙（介護施設等整備事業交付金）'!$C$7:$C76,$B47)</f>
        <v>0</v>
      </c>
      <c r="AI47" s="47">
        <f>COUNTIFS('別紙（介護施設等整備事業交付金）'!$B$7:$B76,"交付金",'別紙（介護施設等整備事業交付金）'!$J$7:$J76,AI$3,'別紙（介護施設等整備事業交付金）'!$C$7:$C76,$B47)</f>
        <v>0</v>
      </c>
      <c r="AJ47" s="55">
        <f>SUMIFS('別紙（介護施設等整備事業交付金）'!$P$7:$P76,'別紙（介護施設等整備事業交付金）'!$B$7:$B76,"交付金",'別紙（介護施設等整備事業交付金）'!$J$7:$J76,AJ$3,'別紙（介護施設等整備事業交付金）'!$C$7:$C76,$B47)</f>
        <v>0</v>
      </c>
      <c r="AK47" s="47">
        <f>COUNTIFS('別紙（介護施設等整備事業交付金）'!$B$7:$B76,"交付金",'別紙（介護施設等整備事業交付金）'!$J$7:$J76,AK$3,'別紙（介護施設等整備事業交付金）'!$C$7:$C76,$B47)</f>
        <v>0</v>
      </c>
      <c r="AL47" s="55">
        <f>SUMIFS('別紙（介護施設等整備事業交付金）'!$P$7:$P76,'別紙（介護施設等整備事業交付金）'!$B$7:$B76,"交付金",'別紙（介護施設等整備事業交付金）'!$J$7:$J76,AL$3,'別紙（介護施設等整備事業交付金）'!$C$7:$C76,$B47)</f>
        <v>0</v>
      </c>
      <c r="AM47" s="47">
        <f>COUNTIFS('別紙（介護施設等整備事業交付金）'!$B$7:$B76,"交付金",'別紙（介護施設等整備事業交付金）'!$J$7:$J76,AM$3,'別紙（介護施設等整備事業交付金）'!$C$7:$C76,$B47)</f>
        <v>0</v>
      </c>
      <c r="AN47" s="55">
        <f>SUMIFS('別紙（介護施設等整備事業交付金）'!$P$7:$P76,'別紙（介護施設等整備事業交付金）'!$B$7:$B76,"交付金",'別紙（介護施設等整備事業交付金）'!$J$7:$J76,AN$3,'別紙（介護施設等整備事業交付金）'!$C$7:$C76,$B47)</f>
        <v>0</v>
      </c>
      <c r="AO47" s="47">
        <f>COUNTIFS('別紙（介護施設等整備事業交付金）'!$B$7:$B76,"交付金",'別紙（介護施設等整備事業交付金）'!$J$7:$J76,AO$3,'別紙（介護施設等整備事業交付金）'!$C$7:$C76,$B47)</f>
        <v>0</v>
      </c>
      <c r="AP47" s="55">
        <f>SUMIFS('別紙（介護施設等整備事業交付金）'!$P$7:$P76,'別紙（介護施設等整備事業交付金）'!$B$7:$B76,"交付金",'別紙（介護施設等整備事業交付金）'!$J$7:$J76,AP$3,'別紙（介護施設等整備事業交付金）'!$C$7:$C76,$B47)</f>
        <v>0</v>
      </c>
      <c r="AQ47" s="47">
        <f t="shared" si="0"/>
        <v>0</v>
      </c>
      <c r="AR47" s="55">
        <f t="shared" si="1"/>
        <v>0</v>
      </c>
    </row>
    <row r="48" spans="1:44" hidden="1" x14ac:dyDescent="0.4">
      <c r="A48" s="45">
        <v>44</v>
      </c>
      <c r="B48" s="45" t="s">
        <v>119</v>
      </c>
      <c r="C48" s="47">
        <f>COUNTIFS('別紙（介護施設等整備事業交付金）'!$B$7:$B77,"交付金",'別紙（介護施設等整備事業交付金）'!$J$7:$J77,C$3,'別紙（介護施設等整備事業交付金）'!$C$7:$C77,$B48)</f>
        <v>0</v>
      </c>
      <c r="D48" s="55">
        <f>SUMIFS('別紙（介護施設等整備事業交付金）'!$P$7:$P77,'別紙（介護施設等整備事業交付金）'!$B$7:$B77,"交付金",'別紙（介護施設等整備事業交付金）'!$J$7:$J77,D$3,'別紙（介護施設等整備事業交付金）'!$C$7:$C77,$B48)</f>
        <v>0</v>
      </c>
      <c r="E48" s="47">
        <f>COUNTIFS('別紙（介護施設等整備事業交付金）'!$B$7:$B77,"交付金",'別紙（介護施設等整備事業交付金）'!$J$7:$J77,E$3,'別紙（介護施設等整備事業交付金）'!$C$7:$C77,$B48)</f>
        <v>0</v>
      </c>
      <c r="F48" s="55">
        <f>SUMIFS('別紙（介護施設等整備事業交付金）'!$P$7:$P77,'別紙（介護施設等整備事業交付金）'!$B$7:$B77,"交付金",'別紙（介護施設等整備事業交付金）'!$J$7:$J77,F$3,'別紙（介護施設等整備事業交付金）'!$C$7:$C77,$B48)</f>
        <v>0</v>
      </c>
      <c r="G48" s="47">
        <f>COUNTIFS('別紙（介護施設等整備事業交付金）'!$B$7:$B77,"交付金",'別紙（介護施設等整備事業交付金）'!$J$7:$J77,G$3,'別紙（介護施設等整備事業交付金）'!$C$7:$C77,$B48)</f>
        <v>0</v>
      </c>
      <c r="H48" s="55">
        <f>SUMIFS('別紙（介護施設等整備事業交付金）'!$P$7:$P77,'別紙（介護施設等整備事業交付金）'!$B$7:$B77,"交付金",'別紙（介護施設等整備事業交付金）'!$J$7:$J77,H$3,'別紙（介護施設等整備事業交付金）'!$C$7:$C77,$B48)</f>
        <v>0</v>
      </c>
      <c r="I48" s="47">
        <f>COUNTIFS('別紙（介護施設等整備事業交付金）'!$B$7:$B77,"交付金",'別紙（介護施設等整備事業交付金）'!$J$7:$J77,I$3,'別紙（介護施設等整備事業交付金）'!$C$7:$C77,$B48)</f>
        <v>0</v>
      </c>
      <c r="J48" s="55">
        <f>SUMIFS('別紙（介護施設等整備事業交付金）'!$P$7:$P77,'別紙（介護施設等整備事業交付金）'!$B$7:$B77,"交付金",'別紙（介護施設等整備事業交付金）'!$J$7:$J77,J$3,'別紙（介護施設等整備事業交付金）'!$C$7:$C77,$B48)</f>
        <v>0</v>
      </c>
      <c r="K48" s="47">
        <f>COUNTIFS('別紙（介護施設等整備事業交付金）'!$B$7:$B77,"交付金",'別紙（介護施設等整備事業交付金）'!$J$7:$J77,K$3,'別紙（介護施設等整備事業交付金）'!$C$7:$C77,$B48)</f>
        <v>0</v>
      </c>
      <c r="L48" s="55">
        <f>SUMIFS('別紙（介護施設等整備事業交付金）'!$P$7:$P77,'別紙（介護施設等整備事業交付金）'!$B$7:$B77,"交付金",'別紙（介護施設等整備事業交付金）'!$J$7:$J77,L$3,'別紙（介護施設等整備事業交付金）'!$C$7:$C77,$B48)</f>
        <v>0</v>
      </c>
      <c r="M48" s="47">
        <f>COUNTIFS('別紙（介護施設等整備事業交付金）'!$B$7:$B77,"交付金",'別紙（介護施設等整備事業交付金）'!$J$7:$J77,"⑦_①*",'別紙（介護施設等整備事業交付金）'!$C$7:$C77,$B48)</f>
        <v>0</v>
      </c>
      <c r="N48" s="55">
        <f>SUMIFS('別紙（介護施設等整備事業交付金）'!$P$7:$P77,'別紙（介護施設等整備事業交付金）'!$B$7:$B77,"交付金",'別紙（介護施設等整備事業交付金）'!$J$7:$J77,"⑦_①*",'別紙（介護施設等整備事業交付金）'!$C$7:$C77,$B48)</f>
        <v>0</v>
      </c>
      <c r="O48" s="47">
        <f>COUNTIFS('別紙（介護施設等整備事業交付金）'!$B$7:$B77,"交付金",'別紙（介護施設等整備事業交付金）'!$J$7:$J77,O$3,'別紙（介護施設等整備事業交付金）'!$C$7:$C77,$B48)</f>
        <v>0</v>
      </c>
      <c r="P48" s="55">
        <f>SUMIFS('別紙（介護施設等整備事業交付金）'!$P$7:$P77,'別紙（介護施設等整備事業交付金）'!$B$7:$B77,"交付金",'別紙（介護施設等整備事業交付金）'!$J$7:$J77,P$3,'別紙（介護施設等整備事業交付金）'!$C$7:$C77,$B48)</f>
        <v>0</v>
      </c>
      <c r="Q48" s="47">
        <f>COUNTIFS('別紙（介護施設等整備事業交付金）'!$B$7:$B77,"交付金",'別紙（介護施設等整備事業交付金）'!$J$7:$J77,"⑦_③*",'別紙（介護施設等整備事業交付金）'!$C$7:$C77,$B48)</f>
        <v>0</v>
      </c>
      <c r="R48" s="55">
        <f>SUMIFS('別紙（介護施設等整備事業交付金）'!$P$7:$P77,'別紙（介護施設等整備事業交付金）'!$B$7:$B77,"交付金",'別紙（介護施設等整備事業交付金）'!$J$7:$J77,"⑦_③*",'別紙（介護施設等整備事業交付金）'!$C$7:$C77,$B48)</f>
        <v>0</v>
      </c>
      <c r="S48" s="47">
        <f>COUNTIFS('別紙（介護施設等整備事業交付金）'!$B$7:$B77,"交付金",'別紙（介護施設等整備事業交付金）'!$J$7:$J77,S$3,'別紙（介護施設等整備事業交付金）'!$C$7:$C77,$B48)</f>
        <v>0</v>
      </c>
      <c r="T48" s="55">
        <f>SUMIFS('別紙（介護施設等整備事業交付金）'!$P$7:$P77,'別紙（介護施設等整備事業交付金）'!$B$7:$B77,"交付金",'別紙（介護施設等整備事業交付金）'!$J$7:$J77,T$3,'別紙（介護施設等整備事業交付金）'!$C$7:$C77,$B48)</f>
        <v>0</v>
      </c>
      <c r="U48" s="47">
        <f>COUNTIFS('別紙（介護施設等整備事業交付金）'!$B$7:$B77,"交付金",'別紙（介護施設等整備事業交付金）'!$J$7:$J77,U$3,'別紙（介護施設等整備事業交付金）'!$C$7:$C77,$B48)</f>
        <v>0</v>
      </c>
      <c r="V48" s="55">
        <f>SUMIFS('別紙（介護施設等整備事業交付金）'!$P$7:$P77,'別紙（介護施設等整備事業交付金）'!$B$7:$B77,"交付金",'別紙（介護施設等整備事業交付金）'!$J$7:$J77,V$3,'別紙（介護施設等整備事業交付金）'!$C$7:$C77,$B48)</f>
        <v>0</v>
      </c>
      <c r="W48" s="47">
        <f>COUNTIFS('別紙（介護施設等整備事業交付金）'!$B$7:$B77,"交付金",'別紙（介護施設等整備事業交付金）'!$J$7:$J77,W$3,'別紙（介護施設等整備事業交付金）'!$C$7:$C77,$B48)</f>
        <v>0</v>
      </c>
      <c r="X48" s="55">
        <f>SUMIFS('別紙（介護施設等整備事業交付金）'!$P$7:$P77,'別紙（介護施設等整備事業交付金）'!$B$7:$B77,"交付金",'別紙（介護施設等整備事業交付金）'!$J$7:$J77,X$3,'別紙（介護施設等整備事業交付金）'!$C$7:$C77,$B48)</f>
        <v>0</v>
      </c>
      <c r="Y48" s="47">
        <f>COUNTIFS('別紙（介護施設等整備事業交付金）'!$B$7:$B77,"交付金",'別紙（介護施設等整備事業交付金）'!$J$7:$J77,Y$3,'別紙（介護施設等整備事業交付金）'!$C$7:$C77,$B48)</f>
        <v>0</v>
      </c>
      <c r="Z48" s="55">
        <f>SUMIFS('別紙（介護施設等整備事業交付金）'!$P$7:$P77,'別紙（介護施設等整備事業交付金）'!$B$7:$B77,"交付金",'別紙（介護施設等整備事業交付金）'!$J$7:$J77,Z$3,'別紙（介護施設等整備事業交付金）'!$C$7:$C77,$B48)</f>
        <v>0</v>
      </c>
      <c r="AA48" s="47">
        <f>COUNTIFS('別紙（介護施設等整備事業交付金）'!$B$7:$B77,"交付金",'別紙（介護施設等整備事業交付金）'!$J$7:$J77,AA$3,'別紙（介護施設等整備事業交付金）'!$C$7:$C77,$B48)</f>
        <v>0</v>
      </c>
      <c r="AB48" s="55">
        <f>SUMIFS('別紙（介護施設等整備事業交付金）'!$P$7:$P77,'別紙（介護施設等整備事業交付金）'!$B$7:$B77,"交付金",'別紙（介護施設等整備事業交付金）'!$J$7:$J77,AB$3,'別紙（介護施設等整備事業交付金）'!$C$7:$C77,$B48)</f>
        <v>0</v>
      </c>
      <c r="AC48" s="47">
        <f>COUNTIFS('別紙（介護施設等整備事業交付金）'!$B$7:$B77,"交付金",'別紙（介護施設等整備事業交付金）'!$J$7:$J77,AC$3,'別紙（介護施設等整備事業交付金）'!$C$7:$C77,$B48)</f>
        <v>0</v>
      </c>
      <c r="AD48" s="55">
        <f>SUMIFS('別紙（介護施設等整備事業交付金）'!$P$7:$P77,'別紙（介護施設等整備事業交付金）'!$B$7:$B77,"交付金",'別紙（介護施設等整備事業交付金）'!$J$7:$J77,AD$3,'別紙（介護施設等整備事業交付金）'!$C$7:$C77,$B48)</f>
        <v>0</v>
      </c>
      <c r="AE48" s="47">
        <f>COUNTIFS('別紙（介護施設等整備事業交付金）'!$B$7:$B77,"交付金",'別紙（介護施設等整備事業交付金）'!$J$7:$J77,AE$3,'別紙（介護施設等整備事業交付金）'!$C$7:$C77,$B48)</f>
        <v>0</v>
      </c>
      <c r="AF48" s="55">
        <f>SUMIFS('別紙（介護施設等整備事業交付金）'!$P$7:$P77,'別紙（介護施設等整備事業交付金）'!$B$7:$B77,"交付金",'別紙（介護施設等整備事業交付金）'!$J$7:$J77,AF$3,'別紙（介護施設等整備事業交付金）'!$C$7:$C77,$B48)</f>
        <v>0</v>
      </c>
      <c r="AG48" s="47">
        <f>COUNTIFS('別紙（介護施設等整備事業交付金）'!$B$7:$B77,"交付金",'別紙（介護施設等整備事業交付金）'!$J$7:$J77,AG$3,'別紙（介護施設等整備事業交付金）'!$C$7:$C77,$B48)</f>
        <v>0</v>
      </c>
      <c r="AH48" s="55">
        <f>SUMIFS('別紙（介護施設等整備事業交付金）'!$P$7:$P77,'別紙（介護施設等整備事業交付金）'!$B$7:$B77,"交付金",'別紙（介護施設等整備事業交付金）'!$J$7:$J77,AH$3,'別紙（介護施設等整備事業交付金）'!$C$7:$C77,$B48)</f>
        <v>0</v>
      </c>
      <c r="AI48" s="47">
        <f>COUNTIFS('別紙（介護施設等整備事業交付金）'!$B$7:$B77,"交付金",'別紙（介護施設等整備事業交付金）'!$J$7:$J77,AI$3,'別紙（介護施設等整備事業交付金）'!$C$7:$C77,$B48)</f>
        <v>0</v>
      </c>
      <c r="AJ48" s="55">
        <f>SUMIFS('別紙（介護施設等整備事業交付金）'!$P$7:$P77,'別紙（介護施設等整備事業交付金）'!$B$7:$B77,"交付金",'別紙（介護施設等整備事業交付金）'!$J$7:$J77,AJ$3,'別紙（介護施設等整備事業交付金）'!$C$7:$C77,$B48)</f>
        <v>0</v>
      </c>
      <c r="AK48" s="47">
        <f>COUNTIFS('別紙（介護施設等整備事業交付金）'!$B$7:$B77,"交付金",'別紙（介護施設等整備事業交付金）'!$J$7:$J77,AK$3,'別紙（介護施設等整備事業交付金）'!$C$7:$C77,$B48)</f>
        <v>0</v>
      </c>
      <c r="AL48" s="55">
        <f>SUMIFS('別紙（介護施設等整備事業交付金）'!$P$7:$P77,'別紙（介護施設等整備事業交付金）'!$B$7:$B77,"交付金",'別紙（介護施設等整備事業交付金）'!$J$7:$J77,AL$3,'別紙（介護施設等整備事業交付金）'!$C$7:$C77,$B48)</f>
        <v>0</v>
      </c>
      <c r="AM48" s="47">
        <f>COUNTIFS('別紙（介護施設等整備事業交付金）'!$B$7:$B77,"交付金",'別紙（介護施設等整備事業交付金）'!$J$7:$J77,AM$3,'別紙（介護施設等整備事業交付金）'!$C$7:$C77,$B48)</f>
        <v>0</v>
      </c>
      <c r="AN48" s="55">
        <f>SUMIFS('別紙（介護施設等整備事業交付金）'!$P$7:$P77,'別紙（介護施設等整備事業交付金）'!$B$7:$B77,"交付金",'別紙（介護施設等整備事業交付金）'!$J$7:$J77,AN$3,'別紙（介護施設等整備事業交付金）'!$C$7:$C77,$B48)</f>
        <v>0</v>
      </c>
      <c r="AO48" s="47">
        <f>COUNTIFS('別紙（介護施設等整備事業交付金）'!$B$7:$B77,"交付金",'別紙（介護施設等整備事業交付金）'!$J$7:$J77,AO$3,'別紙（介護施設等整備事業交付金）'!$C$7:$C77,$B48)</f>
        <v>0</v>
      </c>
      <c r="AP48" s="55">
        <f>SUMIFS('別紙（介護施設等整備事業交付金）'!$P$7:$P77,'別紙（介護施設等整備事業交付金）'!$B$7:$B77,"交付金",'別紙（介護施設等整備事業交付金）'!$J$7:$J77,AP$3,'別紙（介護施設等整備事業交付金）'!$C$7:$C77,$B48)</f>
        <v>0</v>
      </c>
      <c r="AQ48" s="47">
        <f t="shared" si="0"/>
        <v>0</v>
      </c>
      <c r="AR48" s="55">
        <f t="shared" si="1"/>
        <v>0</v>
      </c>
    </row>
    <row r="49" spans="1:44" hidden="1" x14ac:dyDescent="0.4">
      <c r="A49" s="45">
        <v>45</v>
      </c>
      <c r="B49" s="45" t="s">
        <v>120</v>
      </c>
      <c r="C49" s="47">
        <f>COUNTIFS('別紙（介護施設等整備事業交付金）'!$B$7:$B78,"交付金",'別紙（介護施設等整備事業交付金）'!$J$7:$J78,C$3,'別紙（介護施設等整備事業交付金）'!$C$7:$C78,$B49)</f>
        <v>0</v>
      </c>
      <c r="D49" s="55">
        <f>SUMIFS('別紙（介護施設等整備事業交付金）'!$P$7:$P78,'別紙（介護施設等整備事業交付金）'!$B$7:$B78,"交付金",'別紙（介護施設等整備事業交付金）'!$J$7:$J78,D$3,'別紙（介護施設等整備事業交付金）'!$C$7:$C78,$B49)</f>
        <v>0</v>
      </c>
      <c r="E49" s="47">
        <f>COUNTIFS('別紙（介護施設等整備事業交付金）'!$B$7:$B78,"交付金",'別紙（介護施設等整備事業交付金）'!$J$7:$J78,E$3,'別紙（介護施設等整備事業交付金）'!$C$7:$C78,$B49)</f>
        <v>0</v>
      </c>
      <c r="F49" s="55">
        <f>SUMIFS('別紙（介護施設等整備事業交付金）'!$P$7:$P78,'別紙（介護施設等整備事業交付金）'!$B$7:$B78,"交付金",'別紙（介護施設等整備事業交付金）'!$J$7:$J78,F$3,'別紙（介護施設等整備事業交付金）'!$C$7:$C78,$B49)</f>
        <v>0</v>
      </c>
      <c r="G49" s="47">
        <f>COUNTIFS('別紙（介護施設等整備事業交付金）'!$B$7:$B78,"交付金",'別紙（介護施設等整備事業交付金）'!$J$7:$J78,G$3,'別紙（介護施設等整備事業交付金）'!$C$7:$C78,$B49)</f>
        <v>0</v>
      </c>
      <c r="H49" s="55">
        <f>SUMIFS('別紙（介護施設等整備事業交付金）'!$P$7:$P78,'別紙（介護施設等整備事業交付金）'!$B$7:$B78,"交付金",'別紙（介護施設等整備事業交付金）'!$J$7:$J78,H$3,'別紙（介護施設等整備事業交付金）'!$C$7:$C78,$B49)</f>
        <v>0</v>
      </c>
      <c r="I49" s="47">
        <f>COUNTIFS('別紙（介護施設等整備事業交付金）'!$B$7:$B78,"交付金",'別紙（介護施設等整備事業交付金）'!$J$7:$J78,I$3,'別紙（介護施設等整備事業交付金）'!$C$7:$C78,$B49)</f>
        <v>0</v>
      </c>
      <c r="J49" s="55">
        <f>SUMIFS('別紙（介護施設等整備事業交付金）'!$P$7:$P78,'別紙（介護施設等整備事業交付金）'!$B$7:$B78,"交付金",'別紙（介護施設等整備事業交付金）'!$J$7:$J78,J$3,'別紙（介護施設等整備事業交付金）'!$C$7:$C78,$B49)</f>
        <v>0</v>
      </c>
      <c r="K49" s="47">
        <f>COUNTIFS('別紙（介護施設等整備事業交付金）'!$B$7:$B78,"交付金",'別紙（介護施設等整備事業交付金）'!$J$7:$J78,K$3,'別紙（介護施設等整備事業交付金）'!$C$7:$C78,$B49)</f>
        <v>0</v>
      </c>
      <c r="L49" s="55">
        <f>SUMIFS('別紙（介護施設等整備事業交付金）'!$P$7:$P78,'別紙（介護施設等整備事業交付金）'!$B$7:$B78,"交付金",'別紙（介護施設等整備事業交付金）'!$J$7:$J78,L$3,'別紙（介護施設等整備事業交付金）'!$C$7:$C78,$B49)</f>
        <v>0</v>
      </c>
      <c r="M49" s="47">
        <f>COUNTIFS('別紙（介護施設等整備事業交付金）'!$B$7:$B78,"交付金",'別紙（介護施設等整備事業交付金）'!$J$7:$J78,"⑦_①*",'別紙（介護施設等整備事業交付金）'!$C$7:$C78,$B49)</f>
        <v>0</v>
      </c>
      <c r="N49" s="55">
        <f>SUMIFS('別紙（介護施設等整備事業交付金）'!$P$7:$P78,'別紙（介護施設等整備事業交付金）'!$B$7:$B78,"交付金",'別紙（介護施設等整備事業交付金）'!$J$7:$J78,"⑦_①*",'別紙（介護施設等整備事業交付金）'!$C$7:$C78,$B49)</f>
        <v>0</v>
      </c>
      <c r="O49" s="47">
        <f>COUNTIFS('別紙（介護施設等整備事業交付金）'!$B$7:$B78,"交付金",'別紙（介護施設等整備事業交付金）'!$J$7:$J78,O$3,'別紙（介護施設等整備事業交付金）'!$C$7:$C78,$B49)</f>
        <v>0</v>
      </c>
      <c r="P49" s="55">
        <f>SUMIFS('別紙（介護施設等整備事業交付金）'!$P$7:$P78,'別紙（介護施設等整備事業交付金）'!$B$7:$B78,"交付金",'別紙（介護施設等整備事業交付金）'!$J$7:$J78,P$3,'別紙（介護施設等整備事業交付金）'!$C$7:$C78,$B49)</f>
        <v>0</v>
      </c>
      <c r="Q49" s="47">
        <f>COUNTIFS('別紙（介護施設等整備事業交付金）'!$B$7:$B78,"交付金",'別紙（介護施設等整備事業交付金）'!$J$7:$J78,"⑦_③*",'別紙（介護施設等整備事業交付金）'!$C$7:$C78,$B49)</f>
        <v>0</v>
      </c>
      <c r="R49" s="55">
        <f>SUMIFS('別紙（介護施設等整備事業交付金）'!$P$7:$P78,'別紙（介護施設等整備事業交付金）'!$B$7:$B78,"交付金",'別紙（介護施設等整備事業交付金）'!$J$7:$J78,"⑦_③*",'別紙（介護施設等整備事業交付金）'!$C$7:$C78,$B49)</f>
        <v>0</v>
      </c>
      <c r="S49" s="47">
        <f>COUNTIFS('別紙（介護施設等整備事業交付金）'!$B$7:$B78,"交付金",'別紙（介護施設等整備事業交付金）'!$J$7:$J78,S$3,'別紙（介護施設等整備事業交付金）'!$C$7:$C78,$B49)</f>
        <v>0</v>
      </c>
      <c r="T49" s="55">
        <f>SUMIFS('別紙（介護施設等整備事業交付金）'!$P$7:$P78,'別紙（介護施設等整備事業交付金）'!$B$7:$B78,"交付金",'別紙（介護施設等整備事業交付金）'!$J$7:$J78,T$3,'別紙（介護施設等整備事業交付金）'!$C$7:$C78,$B49)</f>
        <v>0</v>
      </c>
      <c r="U49" s="47">
        <f>COUNTIFS('別紙（介護施設等整備事業交付金）'!$B$7:$B78,"交付金",'別紙（介護施設等整備事業交付金）'!$J$7:$J78,U$3,'別紙（介護施設等整備事業交付金）'!$C$7:$C78,$B49)</f>
        <v>0</v>
      </c>
      <c r="V49" s="55">
        <f>SUMIFS('別紙（介護施設等整備事業交付金）'!$P$7:$P78,'別紙（介護施設等整備事業交付金）'!$B$7:$B78,"交付金",'別紙（介護施設等整備事業交付金）'!$J$7:$J78,V$3,'別紙（介護施設等整備事業交付金）'!$C$7:$C78,$B49)</f>
        <v>0</v>
      </c>
      <c r="W49" s="47">
        <f>COUNTIFS('別紙（介護施設等整備事業交付金）'!$B$7:$B78,"交付金",'別紙（介護施設等整備事業交付金）'!$J$7:$J78,W$3,'別紙（介護施設等整備事業交付金）'!$C$7:$C78,$B49)</f>
        <v>0</v>
      </c>
      <c r="X49" s="55">
        <f>SUMIFS('別紙（介護施設等整備事業交付金）'!$P$7:$P78,'別紙（介護施設等整備事業交付金）'!$B$7:$B78,"交付金",'別紙（介護施設等整備事業交付金）'!$J$7:$J78,X$3,'別紙（介護施設等整備事業交付金）'!$C$7:$C78,$B49)</f>
        <v>0</v>
      </c>
      <c r="Y49" s="47">
        <f>COUNTIFS('別紙（介護施設等整備事業交付金）'!$B$7:$B78,"交付金",'別紙（介護施設等整備事業交付金）'!$J$7:$J78,Y$3,'別紙（介護施設等整備事業交付金）'!$C$7:$C78,$B49)</f>
        <v>0</v>
      </c>
      <c r="Z49" s="55">
        <f>SUMIFS('別紙（介護施設等整備事業交付金）'!$P$7:$P78,'別紙（介護施設等整備事業交付金）'!$B$7:$B78,"交付金",'別紙（介護施設等整備事業交付金）'!$J$7:$J78,Z$3,'別紙（介護施設等整備事業交付金）'!$C$7:$C78,$B49)</f>
        <v>0</v>
      </c>
      <c r="AA49" s="47">
        <f>COUNTIFS('別紙（介護施設等整備事業交付金）'!$B$7:$B78,"交付金",'別紙（介護施設等整備事業交付金）'!$J$7:$J78,AA$3,'別紙（介護施設等整備事業交付金）'!$C$7:$C78,$B49)</f>
        <v>0</v>
      </c>
      <c r="AB49" s="55">
        <f>SUMIFS('別紙（介護施設等整備事業交付金）'!$P$7:$P78,'別紙（介護施設等整備事業交付金）'!$B$7:$B78,"交付金",'別紙（介護施設等整備事業交付金）'!$J$7:$J78,AB$3,'別紙（介護施設等整備事業交付金）'!$C$7:$C78,$B49)</f>
        <v>0</v>
      </c>
      <c r="AC49" s="47">
        <f>COUNTIFS('別紙（介護施設等整備事業交付金）'!$B$7:$B78,"交付金",'別紙（介護施設等整備事業交付金）'!$J$7:$J78,AC$3,'別紙（介護施設等整備事業交付金）'!$C$7:$C78,$B49)</f>
        <v>0</v>
      </c>
      <c r="AD49" s="55">
        <f>SUMIFS('別紙（介護施設等整備事業交付金）'!$P$7:$P78,'別紙（介護施設等整備事業交付金）'!$B$7:$B78,"交付金",'別紙（介護施設等整備事業交付金）'!$J$7:$J78,AD$3,'別紙（介護施設等整備事業交付金）'!$C$7:$C78,$B49)</f>
        <v>0</v>
      </c>
      <c r="AE49" s="47">
        <f>COUNTIFS('別紙（介護施設等整備事業交付金）'!$B$7:$B78,"交付金",'別紙（介護施設等整備事業交付金）'!$J$7:$J78,AE$3,'別紙（介護施設等整備事業交付金）'!$C$7:$C78,$B49)</f>
        <v>0</v>
      </c>
      <c r="AF49" s="55">
        <f>SUMIFS('別紙（介護施設等整備事業交付金）'!$P$7:$P78,'別紙（介護施設等整備事業交付金）'!$B$7:$B78,"交付金",'別紙（介護施設等整備事業交付金）'!$J$7:$J78,AF$3,'別紙（介護施設等整備事業交付金）'!$C$7:$C78,$B49)</f>
        <v>0</v>
      </c>
      <c r="AG49" s="47">
        <f>COUNTIFS('別紙（介護施設等整備事業交付金）'!$B$7:$B78,"交付金",'別紙（介護施設等整備事業交付金）'!$J$7:$J78,AG$3,'別紙（介護施設等整備事業交付金）'!$C$7:$C78,$B49)</f>
        <v>0</v>
      </c>
      <c r="AH49" s="55">
        <f>SUMIFS('別紙（介護施設等整備事業交付金）'!$P$7:$P78,'別紙（介護施設等整備事業交付金）'!$B$7:$B78,"交付金",'別紙（介護施設等整備事業交付金）'!$J$7:$J78,AH$3,'別紙（介護施設等整備事業交付金）'!$C$7:$C78,$B49)</f>
        <v>0</v>
      </c>
      <c r="AI49" s="47">
        <f>COUNTIFS('別紙（介護施設等整備事業交付金）'!$B$7:$B78,"交付金",'別紙（介護施設等整備事業交付金）'!$J$7:$J78,AI$3,'別紙（介護施設等整備事業交付金）'!$C$7:$C78,$B49)</f>
        <v>0</v>
      </c>
      <c r="AJ49" s="55">
        <f>SUMIFS('別紙（介護施設等整備事業交付金）'!$P$7:$P78,'別紙（介護施設等整備事業交付金）'!$B$7:$B78,"交付金",'別紙（介護施設等整備事業交付金）'!$J$7:$J78,AJ$3,'別紙（介護施設等整備事業交付金）'!$C$7:$C78,$B49)</f>
        <v>0</v>
      </c>
      <c r="AK49" s="47">
        <f>COUNTIFS('別紙（介護施設等整備事業交付金）'!$B$7:$B78,"交付金",'別紙（介護施設等整備事業交付金）'!$J$7:$J78,AK$3,'別紙（介護施設等整備事業交付金）'!$C$7:$C78,$B49)</f>
        <v>0</v>
      </c>
      <c r="AL49" s="55">
        <f>SUMIFS('別紙（介護施設等整備事業交付金）'!$P$7:$P78,'別紙（介護施設等整備事業交付金）'!$B$7:$B78,"交付金",'別紙（介護施設等整備事業交付金）'!$J$7:$J78,AL$3,'別紙（介護施設等整備事業交付金）'!$C$7:$C78,$B49)</f>
        <v>0</v>
      </c>
      <c r="AM49" s="47">
        <f>COUNTIFS('別紙（介護施設等整備事業交付金）'!$B$7:$B78,"交付金",'別紙（介護施設等整備事業交付金）'!$J$7:$J78,AM$3,'別紙（介護施設等整備事業交付金）'!$C$7:$C78,$B49)</f>
        <v>0</v>
      </c>
      <c r="AN49" s="55">
        <f>SUMIFS('別紙（介護施設等整備事業交付金）'!$P$7:$P78,'別紙（介護施設等整備事業交付金）'!$B$7:$B78,"交付金",'別紙（介護施設等整備事業交付金）'!$J$7:$J78,AN$3,'別紙（介護施設等整備事業交付金）'!$C$7:$C78,$B49)</f>
        <v>0</v>
      </c>
      <c r="AO49" s="47">
        <f>COUNTIFS('別紙（介護施設等整備事業交付金）'!$B$7:$B78,"交付金",'別紙（介護施設等整備事業交付金）'!$J$7:$J78,AO$3,'別紙（介護施設等整備事業交付金）'!$C$7:$C78,$B49)</f>
        <v>0</v>
      </c>
      <c r="AP49" s="55">
        <f>SUMIFS('別紙（介護施設等整備事業交付金）'!$P$7:$P78,'別紙（介護施設等整備事業交付金）'!$B$7:$B78,"交付金",'別紙（介護施設等整備事業交付金）'!$J$7:$J78,AP$3,'別紙（介護施設等整備事業交付金）'!$C$7:$C78,$B49)</f>
        <v>0</v>
      </c>
      <c r="AQ49" s="47">
        <f t="shared" si="0"/>
        <v>0</v>
      </c>
      <c r="AR49" s="55">
        <f t="shared" si="1"/>
        <v>0</v>
      </c>
    </row>
    <row r="50" spans="1:44" hidden="1" x14ac:dyDescent="0.4">
      <c r="A50" s="45">
        <v>46</v>
      </c>
      <c r="B50" s="45" t="s">
        <v>121</v>
      </c>
      <c r="C50" s="47">
        <f>COUNTIFS('別紙（介護施設等整備事業交付金）'!$B$7:$B79,"交付金",'別紙（介護施設等整備事業交付金）'!$J$7:$J79,C$3,'別紙（介護施設等整備事業交付金）'!$C$7:$C79,$B50)</f>
        <v>0</v>
      </c>
      <c r="D50" s="55">
        <f>SUMIFS('別紙（介護施設等整備事業交付金）'!$P$7:$P79,'別紙（介護施設等整備事業交付金）'!$B$7:$B79,"交付金",'別紙（介護施設等整備事業交付金）'!$J$7:$J79,D$3,'別紙（介護施設等整備事業交付金）'!$C$7:$C79,$B50)</f>
        <v>0</v>
      </c>
      <c r="E50" s="47">
        <f>COUNTIFS('別紙（介護施設等整備事業交付金）'!$B$7:$B79,"交付金",'別紙（介護施設等整備事業交付金）'!$J$7:$J79,E$3,'別紙（介護施設等整備事業交付金）'!$C$7:$C79,$B50)</f>
        <v>0</v>
      </c>
      <c r="F50" s="55">
        <f>SUMIFS('別紙（介護施設等整備事業交付金）'!$P$7:$P79,'別紙（介護施設等整備事業交付金）'!$B$7:$B79,"交付金",'別紙（介護施設等整備事業交付金）'!$J$7:$J79,F$3,'別紙（介護施設等整備事業交付金）'!$C$7:$C79,$B50)</f>
        <v>0</v>
      </c>
      <c r="G50" s="47">
        <f>COUNTIFS('別紙（介護施設等整備事業交付金）'!$B$7:$B79,"交付金",'別紙（介護施設等整備事業交付金）'!$J$7:$J79,G$3,'別紙（介護施設等整備事業交付金）'!$C$7:$C79,$B50)</f>
        <v>0</v>
      </c>
      <c r="H50" s="55">
        <f>SUMIFS('別紙（介護施設等整備事業交付金）'!$P$7:$P79,'別紙（介護施設等整備事業交付金）'!$B$7:$B79,"交付金",'別紙（介護施設等整備事業交付金）'!$J$7:$J79,H$3,'別紙（介護施設等整備事業交付金）'!$C$7:$C79,$B50)</f>
        <v>0</v>
      </c>
      <c r="I50" s="47">
        <f>COUNTIFS('別紙（介護施設等整備事業交付金）'!$B$7:$B79,"交付金",'別紙（介護施設等整備事業交付金）'!$J$7:$J79,I$3,'別紙（介護施設等整備事業交付金）'!$C$7:$C79,$B50)</f>
        <v>0</v>
      </c>
      <c r="J50" s="55">
        <f>SUMIFS('別紙（介護施設等整備事業交付金）'!$P$7:$P79,'別紙（介護施設等整備事業交付金）'!$B$7:$B79,"交付金",'別紙（介護施設等整備事業交付金）'!$J$7:$J79,J$3,'別紙（介護施設等整備事業交付金）'!$C$7:$C79,$B50)</f>
        <v>0</v>
      </c>
      <c r="K50" s="47">
        <f>COUNTIFS('別紙（介護施設等整備事業交付金）'!$B$7:$B79,"交付金",'別紙（介護施設等整備事業交付金）'!$J$7:$J79,K$3,'別紙（介護施設等整備事業交付金）'!$C$7:$C79,$B50)</f>
        <v>0</v>
      </c>
      <c r="L50" s="55">
        <f>SUMIFS('別紙（介護施設等整備事業交付金）'!$P$7:$P79,'別紙（介護施設等整備事業交付金）'!$B$7:$B79,"交付金",'別紙（介護施設等整備事業交付金）'!$J$7:$J79,L$3,'別紙（介護施設等整備事業交付金）'!$C$7:$C79,$B50)</f>
        <v>0</v>
      </c>
      <c r="M50" s="47">
        <f>COUNTIFS('別紙（介護施設等整備事業交付金）'!$B$7:$B79,"交付金",'別紙（介護施設等整備事業交付金）'!$J$7:$J79,"⑦_①*",'別紙（介護施設等整備事業交付金）'!$C$7:$C79,$B50)</f>
        <v>0</v>
      </c>
      <c r="N50" s="55">
        <f>SUMIFS('別紙（介護施設等整備事業交付金）'!$P$7:$P79,'別紙（介護施設等整備事業交付金）'!$B$7:$B79,"交付金",'別紙（介護施設等整備事業交付金）'!$J$7:$J79,"⑦_①*",'別紙（介護施設等整備事業交付金）'!$C$7:$C79,$B50)</f>
        <v>0</v>
      </c>
      <c r="O50" s="47">
        <f>COUNTIFS('別紙（介護施設等整備事業交付金）'!$B$7:$B79,"交付金",'別紙（介護施設等整備事業交付金）'!$J$7:$J79,O$3,'別紙（介護施設等整備事業交付金）'!$C$7:$C79,$B50)</f>
        <v>0</v>
      </c>
      <c r="P50" s="55">
        <f>SUMIFS('別紙（介護施設等整備事業交付金）'!$P$7:$P79,'別紙（介護施設等整備事業交付金）'!$B$7:$B79,"交付金",'別紙（介護施設等整備事業交付金）'!$J$7:$J79,P$3,'別紙（介護施設等整備事業交付金）'!$C$7:$C79,$B50)</f>
        <v>0</v>
      </c>
      <c r="Q50" s="47">
        <f>COUNTIFS('別紙（介護施設等整備事業交付金）'!$B$7:$B79,"交付金",'別紙（介護施設等整備事業交付金）'!$J$7:$J79,"⑦_③*",'別紙（介護施設等整備事業交付金）'!$C$7:$C79,$B50)</f>
        <v>0</v>
      </c>
      <c r="R50" s="55">
        <f>SUMIFS('別紙（介護施設等整備事業交付金）'!$P$7:$P79,'別紙（介護施設等整備事業交付金）'!$B$7:$B79,"交付金",'別紙（介護施設等整備事業交付金）'!$J$7:$J79,"⑦_③*",'別紙（介護施設等整備事業交付金）'!$C$7:$C79,$B50)</f>
        <v>0</v>
      </c>
      <c r="S50" s="47">
        <f>COUNTIFS('別紙（介護施設等整備事業交付金）'!$B$7:$B79,"交付金",'別紙（介護施設等整備事業交付金）'!$J$7:$J79,S$3,'別紙（介護施設等整備事業交付金）'!$C$7:$C79,$B50)</f>
        <v>0</v>
      </c>
      <c r="T50" s="55">
        <f>SUMIFS('別紙（介護施設等整備事業交付金）'!$P$7:$P79,'別紙（介護施設等整備事業交付金）'!$B$7:$B79,"交付金",'別紙（介護施設等整備事業交付金）'!$J$7:$J79,T$3,'別紙（介護施設等整備事業交付金）'!$C$7:$C79,$B50)</f>
        <v>0</v>
      </c>
      <c r="U50" s="47">
        <f>COUNTIFS('別紙（介護施設等整備事業交付金）'!$B$7:$B79,"交付金",'別紙（介護施設等整備事業交付金）'!$J$7:$J79,U$3,'別紙（介護施設等整備事業交付金）'!$C$7:$C79,$B50)</f>
        <v>0</v>
      </c>
      <c r="V50" s="55">
        <f>SUMIFS('別紙（介護施設等整備事業交付金）'!$P$7:$P79,'別紙（介護施設等整備事業交付金）'!$B$7:$B79,"交付金",'別紙（介護施設等整備事業交付金）'!$J$7:$J79,V$3,'別紙（介護施設等整備事業交付金）'!$C$7:$C79,$B50)</f>
        <v>0</v>
      </c>
      <c r="W50" s="47">
        <f>COUNTIFS('別紙（介護施設等整備事業交付金）'!$B$7:$B79,"交付金",'別紙（介護施設等整備事業交付金）'!$J$7:$J79,W$3,'別紙（介護施設等整備事業交付金）'!$C$7:$C79,$B50)</f>
        <v>0</v>
      </c>
      <c r="X50" s="55">
        <f>SUMIFS('別紙（介護施設等整備事業交付金）'!$P$7:$P79,'別紙（介護施設等整備事業交付金）'!$B$7:$B79,"交付金",'別紙（介護施設等整備事業交付金）'!$J$7:$J79,X$3,'別紙（介護施設等整備事業交付金）'!$C$7:$C79,$B50)</f>
        <v>0</v>
      </c>
      <c r="Y50" s="47">
        <f>COUNTIFS('別紙（介護施設等整備事業交付金）'!$B$7:$B79,"交付金",'別紙（介護施設等整備事業交付金）'!$J$7:$J79,Y$3,'別紙（介護施設等整備事業交付金）'!$C$7:$C79,$B50)</f>
        <v>0</v>
      </c>
      <c r="Z50" s="55">
        <f>SUMIFS('別紙（介護施設等整備事業交付金）'!$P$7:$P79,'別紙（介護施設等整備事業交付金）'!$B$7:$B79,"交付金",'別紙（介護施設等整備事業交付金）'!$J$7:$J79,Z$3,'別紙（介護施設等整備事業交付金）'!$C$7:$C79,$B50)</f>
        <v>0</v>
      </c>
      <c r="AA50" s="47">
        <f>COUNTIFS('別紙（介護施設等整備事業交付金）'!$B$7:$B79,"交付金",'別紙（介護施設等整備事業交付金）'!$J$7:$J79,AA$3,'別紙（介護施設等整備事業交付金）'!$C$7:$C79,$B50)</f>
        <v>0</v>
      </c>
      <c r="AB50" s="55">
        <f>SUMIFS('別紙（介護施設等整備事業交付金）'!$P$7:$P79,'別紙（介護施設等整備事業交付金）'!$B$7:$B79,"交付金",'別紙（介護施設等整備事業交付金）'!$J$7:$J79,AB$3,'別紙（介護施設等整備事業交付金）'!$C$7:$C79,$B50)</f>
        <v>0</v>
      </c>
      <c r="AC50" s="47">
        <f>COUNTIFS('別紙（介護施設等整備事業交付金）'!$B$7:$B79,"交付金",'別紙（介護施設等整備事業交付金）'!$J$7:$J79,AC$3,'別紙（介護施設等整備事業交付金）'!$C$7:$C79,$B50)</f>
        <v>0</v>
      </c>
      <c r="AD50" s="55">
        <f>SUMIFS('別紙（介護施設等整備事業交付金）'!$P$7:$P79,'別紙（介護施設等整備事業交付金）'!$B$7:$B79,"交付金",'別紙（介護施設等整備事業交付金）'!$J$7:$J79,AD$3,'別紙（介護施設等整備事業交付金）'!$C$7:$C79,$B50)</f>
        <v>0</v>
      </c>
      <c r="AE50" s="47">
        <f>COUNTIFS('別紙（介護施設等整備事業交付金）'!$B$7:$B79,"交付金",'別紙（介護施設等整備事業交付金）'!$J$7:$J79,AE$3,'別紙（介護施設等整備事業交付金）'!$C$7:$C79,$B50)</f>
        <v>0</v>
      </c>
      <c r="AF50" s="55">
        <f>SUMIFS('別紙（介護施設等整備事業交付金）'!$P$7:$P79,'別紙（介護施設等整備事業交付金）'!$B$7:$B79,"交付金",'別紙（介護施設等整備事業交付金）'!$J$7:$J79,AF$3,'別紙（介護施設等整備事業交付金）'!$C$7:$C79,$B50)</f>
        <v>0</v>
      </c>
      <c r="AG50" s="47">
        <f>COUNTIFS('別紙（介護施設等整備事業交付金）'!$B$7:$B79,"交付金",'別紙（介護施設等整備事業交付金）'!$J$7:$J79,AG$3,'別紙（介護施設等整備事業交付金）'!$C$7:$C79,$B50)</f>
        <v>0</v>
      </c>
      <c r="AH50" s="55">
        <f>SUMIFS('別紙（介護施設等整備事業交付金）'!$P$7:$P79,'別紙（介護施設等整備事業交付金）'!$B$7:$B79,"交付金",'別紙（介護施設等整備事業交付金）'!$J$7:$J79,AH$3,'別紙（介護施設等整備事業交付金）'!$C$7:$C79,$B50)</f>
        <v>0</v>
      </c>
      <c r="AI50" s="47">
        <f>COUNTIFS('別紙（介護施設等整備事業交付金）'!$B$7:$B79,"交付金",'別紙（介護施設等整備事業交付金）'!$J$7:$J79,AI$3,'別紙（介護施設等整備事業交付金）'!$C$7:$C79,$B50)</f>
        <v>0</v>
      </c>
      <c r="AJ50" s="55">
        <f>SUMIFS('別紙（介護施設等整備事業交付金）'!$P$7:$P79,'別紙（介護施設等整備事業交付金）'!$B$7:$B79,"交付金",'別紙（介護施設等整備事業交付金）'!$J$7:$J79,AJ$3,'別紙（介護施設等整備事業交付金）'!$C$7:$C79,$B50)</f>
        <v>0</v>
      </c>
      <c r="AK50" s="47">
        <f>COUNTIFS('別紙（介護施設等整備事業交付金）'!$B$7:$B79,"交付金",'別紙（介護施設等整備事業交付金）'!$J$7:$J79,AK$3,'別紙（介護施設等整備事業交付金）'!$C$7:$C79,$B50)</f>
        <v>0</v>
      </c>
      <c r="AL50" s="55">
        <f>SUMIFS('別紙（介護施設等整備事業交付金）'!$P$7:$P79,'別紙（介護施設等整備事業交付金）'!$B$7:$B79,"交付金",'別紙（介護施設等整備事業交付金）'!$J$7:$J79,AL$3,'別紙（介護施設等整備事業交付金）'!$C$7:$C79,$B50)</f>
        <v>0</v>
      </c>
      <c r="AM50" s="47">
        <f>COUNTIFS('別紙（介護施設等整備事業交付金）'!$B$7:$B79,"交付金",'別紙（介護施設等整備事業交付金）'!$J$7:$J79,AM$3,'別紙（介護施設等整備事業交付金）'!$C$7:$C79,$B50)</f>
        <v>0</v>
      </c>
      <c r="AN50" s="55">
        <f>SUMIFS('別紙（介護施設等整備事業交付金）'!$P$7:$P79,'別紙（介護施設等整備事業交付金）'!$B$7:$B79,"交付金",'別紙（介護施設等整備事業交付金）'!$J$7:$J79,AN$3,'別紙（介護施設等整備事業交付金）'!$C$7:$C79,$B50)</f>
        <v>0</v>
      </c>
      <c r="AO50" s="47">
        <f>COUNTIFS('別紙（介護施設等整備事業交付金）'!$B$7:$B79,"交付金",'別紙（介護施設等整備事業交付金）'!$J$7:$J79,AO$3,'別紙（介護施設等整備事業交付金）'!$C$7:$C79,$B50)</f>
        <v>0</v>
      </c>
      <c r="AP50" s="55">
        <f>SUMIFS('別紙（介護施設等整備事業交付金）'!$P$7:$P79,'別紙（介護施設等整備事業交付金）'!$B$7:$B79,"交付金",'別紙（介護施設等整備事業交付金）'!$J$7:$J79,AP$3,'別紙（介護施設等整備事業交付金）'!$C$7:$C79,$B50)</f>
        <v>0</v>
      </c>
      <c r="AQ50" s="47">
        <f t="shared" si="0"/>
        <v>0</v>
      </c>
      <c r="AR50" s="55">
        <f t="shared" si="1"/>
        <v>0</v>
      </c>
    </row>
    <row r="51" spans="1:44" hidden="1" x14ac:dyDescent="0.4">
      <c r="A51" s="45">
        <v>47</v>
      </c>
      <c r="B51" s="45" t="s">
        <v>122</v>
      </c>
      <c r="C51" s="47">
        <f>COUNTIFS('別紙（介護施設等整備事業交付金）'!$B$7:$B80,"交付金",'別紙（介護施設等整備事業交付金）'!$J$7:$J80,C$3,'別紙（介護施設等整備事業交付金）'!$C$7:$C80,$B51)</f>
        <v>0</v>
      </c>
      <c r="D51" s="55">
        <f>SUMIFS('別紙（介護施設等整備事業交付金）'!$P$7:$P80,'別紙（介護施設等整備事業交付金）'!$B$7:$B80,"交付金",'別紙（介護施設等整備事業交付金）'!$J$7:$J80,D$3,'別紙（介護施設等整備事業交付金）'!$C$7:$C80,$B51)</f>
        <v>0</v>
      </c>
      <c r="E51" s="47">
        <f>COUNTIFS('別紙（介護施設等整備事業交付金）'!$B$7:$B80,"交付金",'別紙（介護施設等整備事業交付金）'!$J$7:$J80,E$3,'別紙（介護施設等整備事業交付金）'!$C$7:$C80,$B51)</f>
        <v>0</v>
      </c>
      <c r="F51" s="55">
        <f>SUMIFS('別紙（介護施設等整備事業交付金）'!$P$7:$P80,'別紙（介護施設等整備事業交付金）'!$B$7:$B80,"交付金",'別紙（介護施設等整備事業交付金）'!$J$7:$J80,F$3,'別紙（介護施設等整備事業交付金）'!$C$7:$C80,$B51)</f>
        <v>0</v>
      </c>
      <c r="G51" s="47">
        <f>COUNTIFS('別紙（介護施設等整備事業交付金）'!$B$7:$B80,"交付金",'別紙（介護施設等整備事業交付金）'!$J$7:$J80,G$3,'別紙（介護施設等整備事業交付金）'!$C$7:$C80,$B51)</f>
        <v>0</v>
      </c>
      <c r="H51" s="55">
        <f>SUMIFS('別紙（介護施設等整備事業交付金）'!$P$7:$P80,'別紙（介護施設等整備事業交付金）'!$B$7:$B80,"交付金",'別紙（介護施設等整備事業交付金）'!$J$7:$J80,H$3,'別紙（介護施設等整備事業交付金）'!$C$7:$C80,$B51)</f>
        <v>0</v>
      </c>
      <c r="I51" s="47">
        <f>COUNTIFS('別紙（介護施設等整備事業交付金）'!$B$7:$B80,"交付金",'別紙（介護施設等整備事業交付金）'!$J$7:$J80,I$3,'別紙（介護施設等整備事業交付金）'!$C$7:$C80,$B51)</f>
        <v>0</v>
      </c>
      <c r="J51" s="55">
        <f>SUMIFS('別紙（介護施設等整備事業交付金）'!$P$7:$P80,'別紙（介護施設等整備事業交付金）'!$B$7:$B80,"交付金",'別紙（介護施設等整備事業交付金）'!$J$7:$J80,J$3,'別紙（介護施設等整備事業交付金）'!$C$7:$C80,$B51)</f>
        <v>0</v>
      </c>
      <c r="K51" s="47">
        <f>COUNTIFS('別紙（介護施設等整備事業交付金）'!$B$7:$B80,"交付金",'別紙（介護施設等整備事業交付金）'!$J$7:$J80,K$3,'別紙（介護施設等整備事業交付金）'!$C$7:$C80,$B51)</f>
        <v>0</v>
      </c>
      <c r="L51" s="55">
        <f>SUMIFS('別紙（介護施設等整備事業交付金）'!$P$7:$P80,'別紙（介護施設等整備事業交付金）'!$B$7:$B80,"交付金",'別紙（介護施設等整備事業交付金）'!$J$7:$J80,L$3,'別紙（介護施設等整備事業交付金）'!$C$7:$C80,$B51)</f>
        <v>0</v>
      </c>
      <c r="M51" s="47">
        <f>COUNTIFS('別紙（介護施設等整備事業交付金）'!$B$7:$B80,"交付金",'別紙（介護施設等整備事業交付金）'!$J$7:$J80,"⑦_①*",'別紙（介護施設等整備事業交付金）'!$C$7:$C80,$B51)</f>
        <v>0</v>
      </c>
      <c r="N51" s="55">
        <f>SUMIFS('別紙（介護施設等整備事業交付金）'!$P$7:$P80,'別紙（介護施設等整備事業交付金）'!$B$7:$B80,"交付金",'別紙（介護施設等整備事業交付金）'!$J$7:$J80,"⑦_①*",'別紙（介護施設等整備事業交付金）'!$C$7:$C80,$B51)</f>
        <v>0</v>
      </c>
      <c r="O51" s="47">
        <f>COUNTIFS('別紙（介護施設等整備事業交付金）'!$B$7:$B80,"交付金",'別紙（介護施設等整備事業交付金）'!$J$7:$J80,O$3,'別紙（介護施設等整備事業交付金）'!$C$7:$C80,$B51)</f>
        <v>0</v>
      </c>
      <c r="P51" s="55">
        <f>SUMIFS('別紙（介護施設等整備事業交付金）'!$P$7:$P80,'別紙（介護施設等整備事業交付金）'!$B$7:$B80,"交付金",'別紙（介護施設等整備事業交付金）'!$J$7:$J80,P$3,'別紙（介護施設等整備事業交付金）'!$C$7:$C80,$B51)</f>
        <v>0</v>
      </c>
      <c r="Q51" s="47">
        <f>COUNTIFS('別紙（介護施設等整備事業交付金）'!$B$7:$B80,"交付金",'別紙（介護施設等整備事業交付金）'!$J$7:$J80,"⑦_③*",'別紙（介護施設等整備事業交付金）'!$C$7:$C80,$B51)</f>
        <v>0</v>
      </c>
      <c r="R51" s="55">
        <f>SUMIFS('別紙（介護施設等整備事業交付金）'!$P$7:$P80,'別紙（介護施設等整備事業交付金）'!$B$7:$B80,"交付金",'別紙（介護施設等整備事業交付金）'!$J$7:$J80,"⑦_③*",'別紙（介護施設等整備事業交付金）'!$C$7:$C80,$B51)</f>
        <v>0</v>
      </c>
      <c r="S51" s="47">
        <f>COUNTIFS('別紙（介護施設等整備事業交付金）'!$B$7:$B80,"交付金",'別紙（介護施設等整備事業交付金）'!$J$7:$J80,S$3,'別紙（介護施設等整備事業交付金）'!$C$7:$C80,$B51)</f>
        <v>0</v>
      </c>
      <c r="T51" s="55">
        <f>SUMIFS('別紙（介護施設等整備事業交付金）'!$P$7:$P80,'別紙（介護施設等整備事業交付金）'!$B$7:$B80,"交付金",'別紙（介護施設等整備事業交付金）'!$J$7:$J80,T$3,'別紙（介護施設等整備事業交付金）'!$C$7:$C80,$B51)</f>
        <v>0</v>
      </c>
      <c r="U51" s="47">
        <f>COUNTIFS('別紙（介護施設等整備事業交付金）'!$B$7:$B80,"交付金",'別紙（介護施設等整備事業交付金）'!$J$7:$J80,U$3,'別紙（介護施設等整備事業交付金）'!$C$7:$C80,$B51)</f>
        <v>0</v>
      </c>
      <c r="V51" s="55">
        <f>SUMIFS('別紙（介護施設等整備事業交付金）'!$P$7:$P80,'別紙（介護施設等整備事業交付金）'!$B$7:$B80,"交付金",'別紙（介護施設等整備事業交付金）'!$J$7:$J80,V$3,'別紙（介護施設等整備事業交付金）'!$C$7:$C80,$B51)</f>
        <v>0</v>
      </c>
      <c r="W51" s="47">
        <f>COUNTIFS('別紙（介護施設等整備事業交付金）'!$B$7:$B80,"交付金",'別紙（介護施設等整備事業交付金）'!$J$7:$J80,W$3,'別紙（介護施設等整備事業交付金）'!$C$7:$C80,$B51)</f>
        <v>0</v>
      </c>
      <c r="X51" s="55">
        <f>SUMIFS('別紙（介護施設等整備事業交付金）'!$P$7:$P80,'別紙（介護施設等整備事業交付金）'!$B$7:$B80,"交付金",'別紙（介護施設等整備事業交付金）'!$J$7:$J80,X$3,'別紙（介護施設等整備事業交付金）'!$C$7:$C80,$B51)</f>
        <v>0</v>
      </c>
      <c r="Y51" s="47">
        <f>COUNTIFS('別紙（介護施設等整備事業交付金）'!$B$7:$B80,"交付金",'別紙（介護施設等整備事業交付金）'!$J$7:$J80,Y$3,'別紙（介護施設等整備事業交付金）'!$C$7:$C80,$B51)</f>
        <v>0</v>
      </c>
      <c r="Z51" s="55">
        <f>SUMIFS('別紙（介護施設等整備事業交付金）'!$P$7:$P80,'別紙（介護施設等整備事業交付金）'!$B$7:$B80,"交付金",'別紙（介護施設等整備事業交付金）'!$J$7:$J80,Z$3,'別紙（介護施設等整備事業交付金）'!$C$7:$C80,$B51)</f>
        <v>0</v>
      </c>
      <c r="AA51" s="47">
        <f>COUNTIFS('別紙（介護施設等整備事業交付金）'!$B$7:$B80,"交付金",'別紙（介護施設等整備事業交付金）'!$J$7:$J80,AA$3,'別紙（介護施設等整備事業交付金）'!$C$7:$C80,$B51)</f>
        <v>0</v>
      </c>
      <c r="AB51" s="55">
        <f>SUMIFS('別紙（介護施設等整備事業交付金）'!$P$7:$P80,'別紙（介護施設等整備事業交付金）'!$B$7:$B80,"交付金",'別紙（介護施設等整備事業交付金）'!$J$7:$J80,AB$3,'別紙（介護施設等整備事業交付金）'!$C$7:$C80,$B51)</f>
        <v>0</v>
      </c>
      <c r="AC51" s="47">
        <f>COUNTIFS('別紙（介護施設等整備事業交付金）'!$B$7:$B80,"交付金",'別紙（介護施設等整備事業交付金）'!$J$7:$J80,AC$3,'別紙（介護施設等整備事業交付金）'!$C$7:$C80,$B51)</f>
        <v>0</v>
      </c>
      <c r="AD51" s="55">
        <f>SUMIFS('別紙（介護施設等整備事業交付金）'!$P$7:$P80,'別紙（介護施設等整備事業交付金）'!$B$7:$B80,"交付金",'別紙（介護施設等整備事業交付金）'!$J$7:$J80,AD$3,'別紙（介護施設等整備事業交付金）'!$C$7:$C80,$B51)</f>
        <v>0</v>
      </c>
      <c r="AE51" s="47">
        <f>COUNTIFS('別紙（介護施設等整備事業交付金）'!$B$7:$B80,"交付金",'別紙（介護施設等整備事業交付金）'!$J$7:$J80,AE$3,'別紙（介護施設等整備事業交付金）'!$C$7:$C80,$B51)</f>
        <v>0</v>
      </c>
      <c r="AF51" s="55">
        <f>SUMIFS('別紙（介護施設等整備事業交付金）'!$P$7:$P80,'別紙（介護施設等整備事業交付金）'!$B$7:$B80,"交付金",'別紙（介護施設等整備事業交付金）'!$J$7:$J80,AF$3,'別紙（介護施設等整備事業交付金）'!$C$7:$C80,$B51)</f>
        <v>0</v>
      </c>
      <c r="AG51" s="47">
        <f>COUNTIFS('別紙（介護施設等整備事業交付金）'!$B$7:$B80,"交付金",'別紙（介護施設等整備事業交付金）'!$J$7:$J80,AG$3,'別紙（介護施設等整備事業交付金）'!$C$7:$C80,$B51)</f>
        <v>0</v>
      </c>
      <c r="AH51" s="55">
        <f>SUMIFS('別紙（介護施設等整備事業交付金）'!$P$7:$P80,'別紙（介護施設等整備事業交付金）'!$B$7:$B80,"交付金",'別紙（介護施設等整備事業交付金）'!$J$7:$J80,AH$3,'別紙（介護施設等整備事業交付金）'!$C$7:$C80,$B51)</f>
        <v>0</v>
      </c>
      <c r="AI51" s="47">
        <f>COUNTIFS('別紙（介護施設等整備事業交付金）'!$B$7:$B80,"交付金",'別紙（介護施設等整備事業交付金）'!$J$7:$J80,AI$3,'別紙（介護施設等整備事業交付金）'!$C$7:$C80,$B51)</f>
        <v>0</v>
      </c>
      <c r="AJ51" s="55">
        <f>SUMIFS('別紙（介護施設等整備事業交付金）'!$P$7:$P80,'別紙（介護施設等整備事業交付金）'!$B$7:$B80,"交付金",'別紙（介護施設等整備事業交付金）'!$J$7:$J80,AJ$3,'別紙（介護施設等整備事業交付金）'!$C$7:$C80,$B51)</f>
        <v>0</v>
      </c>
      <c r="AK51" s="47">
        <f>COUNTIFS('別紙（介護施設等整備事業交付金）'!$B$7:$B80,"交付金",'別紙（介護施設等整備事業交付金）'!$J$7:$J80,AK$3,'別紙（介護施設等整備事業交付金）'!$C$7:$C80,$B51)</f>
        <v>0</v>
      </c>
      <c r="AL51" s="55">
        <f>SUMIFS('別紙（介護施設等整備事業交付金）'!$P$7:$P80,'別紙（介護施設等整備事業交付金）'!$B$7:$B80,"交付金",'別紙（介護施設等整備事業交付金）'!$J$7:$J80,AL$3,'別紙（介護施設等整備事業交付金）'!$C$7:$C80,$B51)</f>
        <v>0</v>
      </c>
      <c r="AM51" s="47">
        <f>COUNTIFS('別紙（介護施設等整備事業交付金）'!$B$7:$B80,"交付金",'別紙（介護施設等整備事業交付金）'!$J$7:$J80,AM$3,'別紙（介護施設等整備事業交付金）'!$C$7:$C80,$B51)</f>
        <v>0</v>
      </c>
      <c r="AN51" s="55">
        <f>SUMIFS('別紙（介護施設等整備事業交付金）'!$P$7:$P80,'別紙（介護施設等整備事業交付金）'!$B$7:$B80,"交付金",'別紙（介護施設等整備事業交付金）'!$J$7:$J80,AN$3,'別紙（介護施設等整備事業交付金）'!$C$7:$C80,$B51)</f>
        <v>0</v>
      </c>
      <c r="AO51" s="47">
        <f>COUNTIFS('別紙（介護施設等整備事業交付金）'!$B$7:$B80,"交付金",'別紙（介護施設等整備事業交付金）'!$J$7:$J80,AO$3,'別紙（介護施設等整備事業交付金）'!$C$7:$C80,$B51)</f>
        <v>0</v>
      </c>
      <c r="AP51" s="55">
        <f>SUMIFS('別紙（介護施設等整備事業交付金）'!$P$7:$P80,'別紙（介護施設等整備事業交付金）'!$B$7:$B80,"交付金",'別紙（介護施設等整備事業交付金）'!$J$7:$J80,AP$3,'別紙（介護施設等整備事業交付金）'!$C$7:$C80,$B51)</f>
        <v>0</v>
      </c>
      <c r="AQ51" s="47">
        <f t="shared" si="0"/>
        <v>0</v>
      </c>
      <c r="AR51" s="55">
        <f t="shared" si="1"/>
        <v>0</v>
      </c>
    </row>
    <row r="52" spans="1:44" hidden="1" x14ac:dyDescent="0.4">
      <c r="A52" s="45">
        <v>48</v>
      </c>
      <c r="B52" s="45" t="s">
        <v>123</v>
      </c>
      <c r="C52" s="47">
        <f>COUNTIFS('別紙（介護施設等整備事業交付金）'!$B$7:$B81,"交付金",'別紙（介護施設等整備事業交付金）'!$J$7:$J81,C$3,'別紙（介護施設等整備事業交付金）'!$C$7:$C81,$B52)</f>
        <v>0</v>
      </c>
      <c r="D52" s="55">
        <f>SUMIFS('別紙（介護施設等整備事業交付金）'!$P$7:$P81,'別紙（介護施設等整備事業交付金）'!$B$7:$B81,"交付金",'別紙（介護施設等整備事業交付金）'!$J$7:$J81,D$3,'別紙（介護施設等整備事業交付金）'!$C$7:$C81,$B52)</f>
        <v>0</v>
      </c>
      <c r="E52" s="47">
        <f>COUNTIFS('別紙（介護施設等整備事業交付金）'!$B$7:$B81,"交付金",'別紙（介護施設等整備事業交付金）'!$J$7:$J81,E$3,'別紙（介護施設等整備事業交付金）'!$C$7:$C81,$B52)</f>
        <v>0</v>
      </c>
      <c r="F52" s="55">
        <f>SUMIFS('別紙（介護施設等整備事業交付金）'!$P$7:$P81,'別紙（介護施設等整備事業交付金）'!$B$7:$B81,"交付金",'別紙（介護施設等整備事業交付金）'!$J$7:$J81,F$3,'別紙（介護施設等整備事業交付金）'!$C$7:$C81,$B52)</f>
        <v>0</v>
      </c>
      <c r="G52" s="47">
        <f>COUNTIFS('別紙（介護施設等整備事業交付金）'!$B$7:$B81,"交付金",'別紙（介護施設等整備事業交付金）'!$J$7:$J81,G$3,'別紙（介護施設等整備事業交付金）'!$C$7:$C81,$B52)</f>
        <v>0</v>
      </c>
      <c r="H52" s="55">
        <f>SUMIFS('別紙（介護施設等整備事業交付金）'!$P$7:$P81,'別紙（介護施設等整備事業交付金）'!$B$7:$B81,"交付金",'別紙（介護施設等整備事業交付金）'!$J$7:$J81,H$3,'別紙（介護施設等整備事業交付金）'!$C$7:$C81,$B52)</f>
        <v>0</v>
      </c>
      <c r="I52" s="47">
        <f>COUNTIFS('別紙（介護施設等整備事業交付金）'!$B$7:$B81,"交付金",'別紙（介護施設等整備事業交付金）'!$J$7:$J81,I$3,'別紙（介護施設等整備事業交付金）'!$C$7:$C81,$B52)</f>
        <v>0</v>
      </c>
      <c r="J52" s="55">
        <f>SUMIFS('別紙（介護施設等整備事業交付金）'!$P$7:$P81,'別紙（介護施設等整備事業交付金）'!$B$7:$B81,"交付金",'別紙（介護施設等整備事業交付金）'!$J$7:$J81,J$3,'別紙（介護施設等整備事業交付金）'!$C$7:$C81,$B52)</f>
        <v>0</v>
      </c>
      <c r="K52" s="47">
        <f>COUNTIFS('別紙（介護施設等整備事業交付金）'!$B$7:$B81,"交付金",'別紙（介護施設等整備事業交付金）'!$J$7:$J81,K$3,'別紙（介護施設等整備事業交付金）'!$C$7:$C81,$B52)</f>
        <v>0</v>
      </c>
      <c r="L52" s="55">
        <f>SUMIFS('別紙（介護施設等整備事業交付金）'!$P$7:$P81,'別紙（介護施設等整備事業交付金）'!$B$7:$B81,"交付金",'別紙（介護施設等整備事業交付金）'!$J$7:$J81,L$3,'別紙（介護施設等整備事業交付金）'!$C$7:$C81,$B52)</f>
        <v>0</v>
      </c>
      <c r="M52" s="47">
        <f>COUNTIFS('別紙（介護施設等整備事業交付金）'!$B$7:$B81,"交付金",'別紙（介護施設等整備事業交付金）'!$J$7:$J81,"⑦_①*",'別紙（介護施設等整備事業交付金）'!$C$7:$C81,$B52)</f>
        <v>0</v>
      </c>
      <c r="N52" s="55">
        <f>SUMIFS('別紙（介護施設等整備事業交付金）'!$P$7:$P81,'別紙（介護施設等整備事業交付金）'!$B$7:$B81,"交付金",'別紙（介護施設等整備事業交付金）'!$J$7:$J81,"⑦_①*",'別紙（介護施設等整備事業交付金）'!$C$7:$C81,$B52)</f>
        <v>0</v>
      </c>
      <c r="O52" s="47">
        <f>COUNTIFS('別紙（介護施設等整備事業交付金）'!$B$7:$B81,"交付金",'別紙（介護施設等整備事業交付金）'!$J$7:$J81,O$3,'別紙（介護施設等整備事業交付金）'!$C$7:$C81,$B52)</f>
        <v>0</v>
      </c>
      <c r="P52" s="55">
        <f>SUMIFS('別紙（介護施設等整備事業交付金）'!$P$7:$P81,'別紙（介護施設等整備事業交付金）'!$B$7:$B81,"交付金",'別紙（介護施設等整備事業交付金）'!$J$7:$J81,P$3,'別紙（介護施設等整備事業交付金）'!$C$7:$C81,$B52)</f>
        <v>0</v>
      </c>
      <c r="Q52" s="47">
        <f>COUNTIFS('別紙（介護施設等整備事業交付金）'!$B$7:$B81,"交付金",'別紙（介護施設等整備事業交付金）'!$J$7:$J81,"⑦_③*",'別紙（介護施設等整備事業交付金）'!$C$7:$C81,$B52)</f>
        <v>0</v>
      </c>
      <c r="R52" s="55">
        <f>SUMIFS('別紙（介護施設等整備事業交付金）'!$P$7:$P81,'別紙（介護施設等整備事業交付金）'!$B$7:$B81,"交付金",'別紙（介護施設等整備事業交付金）'!$J$7:$J81,"⑦_③*",'別紙（介護施設等整備事業交付金）'!$C$7:$C81,$B52)</f>
        <v>0</v>
      </c>
      <c r="S52" s="47">
        <f>COUNTIFS('別紙（介護施設等整備事業交付金）'!$B$7:$B81,"交付金",'別紙（介護施設等整備事業交付金）'!$J$7:$J81,S$3,'別紙（介護施設等整備事業交付金）'!$C$7:$C81,$B52)</f>
        <v>0</v>
      </c>
      <c r="T52" s="55">
        <f>SUMIFS('別紙（介護施設等整備事業交付金）'!$P$7:$P81,'別紙（介護施設等整備事業交付金）'!$B$7:$B81,"交付金",'別紙（介護施設等整備事業交付金）'!$J$7:$J81,T$3,'別紙（介護施設等整備事業交付金）'!$C$7:$C81,$B52)</f>
        <v>0</v>
      </c>
      <c r="U52" s="47">
        <f>COUNTIFS('別紙（介護施設等整備事業交付金）'!$B$7:$B81,"交付金",'別紙（介護施設等整備事業交付金）'!$J$7:$J81,U$3,'別紙（介護施設等整備事業交付金）'!$C$7:$C81,$B52)</f>
        <v>0</v>
      </c>
      <c r="V52" s="55">
        <f>SUMIFS('別紙（介護施設等整備事業交付金）'!$P$7:$P81,'別紙（介護施設等整備事業交付金）'!$B$7:$B81,"交付金",'別紙（介護施設等整備事業交付金）'!$J$7:$J81,V$3,'別紙（介護施設等整備事業交付金）'!$C$7:$C81,$B52)</f>
        <v>0</v>
      </c>
      <c r="W52" s="47">
        <f>COUNTIFS('別紙（介護施設等整備事業交付金）'!$B$7:$B81,"交付金",'別紙（介護施設等整備事業交付金）'!$J$7:$J81,W$3,'別紙（介護施設等整備事業交付金）'!$C$7:$C81,$B52)</f>
        <v>0</v>
      </c>
      <c r="X52" s="55">
        <f>SUMIFS('別紙（介護施設等整備事業交付金）'!$P$7:$P81,'別紙（介護施設等整備事業交付金）'!$B$7:$B81,"交付金",'別紙（介護施設等整備事業交付金）'!$J$7:$J81,X$3,'別紙（介護施設等整備事業交付金）'!$C$7:$C81,$B52)</f>
        <v>0</v>
      </c>
      <c r="Y52" s="47">
        <f>COUNTIFS('別紙（介護施設等整備事業交付金）'!$B$7:$B81,"交付金",'別紙（介護施設等整備事業交付金）'!$J$7:$J81,Y$3,'別紙（介護施設等整備事業交付金）'!$C$7:$C81,$B52)</f>
        <v>0</v>
      </c>
      <c r="Z52" s="55">
        <f>SUMIFS('別紙（介護施設等整備事業交付金）'!$P$7:$P81,'別紙（介護施設等整備事業交付金）'!$B$7:$B81,"交付金",'別紙（介護施設等整備事業交付金）'!$J$7:$J81,Z$3,'別紙（介護施設等整備事業交付金）'!$C$7:$C81,$B52)</f>
        <v>0</v>
      </c>
      <c r="AA52" s="47">
        <f>COUNTIFS('別紙（介護施設等整備事業交付金）'!$B$7:$B81,"交付金",'別紙（介護施設等整備事業交付金）'!$J$7:$J81,AA$3,'別紙（介護施設等整備事業交付金）'!$C$7:$C81,$B52)</f>
        <v>0</v>
      </c>
      <c r="AB52" s="55">
        <f>SUMIFS('別紙（介護施設等整備事業交付金）'!$P$7:$P81,'別紙（介護施設等整備事業交付金）'!$B$7:$B81,"交付金",'別紙（介護施設等整備事業交付金）'!$J$7:$J81,AB$3,'別紙（介護施設等整備事業交付金）'!$C$7:$C81,$B52)</f>
        <v>0</v>
      </c>
      <c r="AC52" s="47">
        <f>COUNTIFS('別紙（介護施設等整備事業交付金）'!$B$7:$B81,"交付金",'別紙（介護施設等整備事業交付金）'!$J$7:$J81,AC$3,'別紙（介護施設等整備事業交付金）'!$C$7:$C81,$B52)</f>
        <v>0</v>
      </c>
      <c r="AD52" s="55">
        <f>SUMIFS('別紙（介護施設等整備事業交付金）'!$P$7:$P81,'別紙（介護施設等整備事業交付金）'!$B$7:$B81,"交付金",'別紙（介護施設等整備事業交付金）'!$J$7:$J81,AD$3,'別紙（介護施設等整備事業交付金）'!$C$7:$C81,$B52)</f>
        <v>0</v>
      </c>
      <c r="AE52" s="47">
        <f>COUNTIFS('別紙（介護施設等整備事業交付金）'!$B$7:$B81,"交付金",'別紙（介護施設等整備事業交付金）'!$J$7:$J81,AE$3,'別紙（介護施設等整備事業交付金）'!$C$7:$C81,$B52)</f>
        <v>0</v>
      </c>
      <c r="AF52" s="55">
        <f>SUMIFS('別紙（介護施設等整備事業交付金）'!$P$7:$P81,'別紙（介護施設等整備事業交付金）'!$B$7:$B81,"交付金",'別紙（介護施設等整備事業交付金）'!$J$7:$J81,AF$3,'別紙（介護施設等整備事業交付金）'!$C$7:$C81,$B52)</f>
        <v>0</v>
      </c>
      <c r="AG52" s="47">
        <f>COUNTIFS('別紙（介護施設等整備事業交付金）'!$B$7:$B81,"交付金",'別紙（介護施設等整備事業交付金）'!$J$7:$J81,AG$3,'別紙（介護施設等整備事業交付金）'!$C$7:$C81,$B52)</f>
        <v>0</v>
      </c>
      <c r="AH52" s="55">
        <f>SUMIFS('別紙（介護施設等整備事業交付金）'!$P$7:$P81,'別紙（介護施設等整備事業交付金）'!$B$7:$B81,"交付金",'別紙（介護施設等整備事業交付金）'!$J$7:$J81,AH$3,'別紙（介護施設等整備事業交付金）'!$C$7:$C81,$B52)</f>
        <v>0</v>
      </c>
      <c r="AI52" s="47">
        <f>COUNTIFS('別紙（介護施設等整備事業交付金）'!$B$7:$B81,"交付金",'別紙（介護施設等整備事業交付金）'!$J$7:$J81,AI$3,'別紙（介護施設等整備事業交付金）'!$C$7:$C81,$B52)</f>
        <v>0</v>
      </c>
      <c r="AJ52" s="55">
        <f>SUMIFS('別紙（介護施設等整備事業交付金）'!$P$7:$P81,'別紙（介護施設等整備事業交付金）'!$B$7:$B81,"交付金",'別紙（介護施設等整備事業交付金）'!$J$7:$J81,AJ$3,'別紙（介護施設等整備事業交付金）'!$C$7:$C81,$B52)</f>
        <v>0</v>
      </c>
      <c r="AK52" s="47">
        <f>COUNTIFS('別紙（介護施設等整備事業交付金）'!$B$7:$B81,"交付金",'別紙（介護施設等整備事業交付金）'!$J$7:$J81,AK$3,'別紙（介護施設等整備事業交付金）'!$C$7:$C81,$B52)</f>
        <v>0</v>
      </c>
      <c r="AL52" s="55">
        <f>SUMIFS('別紙（介護施設等整備事業交付金）'!$P$7:$P81,'別紙（介護施設等整備事業交付金）'!$B$7:$B81,"交付金",'別紙（介護施設等整備事業交付金）'!$J$7:$J81,AL$3,'別紙（介護施設等整備事業交付金）'!$C$7:$C81,$B52)</f>
        <v>0</v>
      </c>
      <c r="AM52" s="47">
        <f>COUNTIFS('別紙（介護施設等整備事業交付金）'!$B$7:$B81,"交付金",'別紙（介護施設等整備事業交付金）'!$J$7:$J81,AM$3,'別紙（介護施設等整備事業交付金）'!$C$7:$C81,$B52)</f>
        <v>0</v>
      </c>
      <c r="AN52" s="55">
        <f>SUMIFS('別紙（介護施設等整備事業交付金）'!$P$7:$P81,'別紙（介護施設等整備事業交付金）'!$B$7:$B81,"交付金",'別紙（介護施設等整備事業交付金）'!$J$7:$J81,AN$3,'別紙（介護施設等整備事業交付金）'!$C$7:$C81,$B52)</f>
        <v>0</v>
      </c>
      <c r="AO52" s="47">
        <f>COUNTIFS('別紙（介護施設等整備事業交付金）'!$B$7:$B81,"交付金",'別紙（介護施設等整備事業交付金）'!$J$7:$J81,AO$3,'別紙（介護施設等整備事業交付金）'!$C$7:$C81,$B52)</f>
        <v>0</v>
      </c>
      <c r="AP52" s="55">
        <f>SUMIFS('別紙（介護施設等整備事業交付金）'!$P$7:$P81,'別紙（介護施設等整備事業交付金）'!$B$7:$B81,"交付金",'別紙（介護施設等整備事業交付金）'!$J$7:$J81,AP$3,'別紙（介護施設等整備事業交付金）'!$C$7:$C81,$B52)</f>
        <v>0</v>
      </c>
      <c r="AQ52" s="47">
        <f t="shared" si="0"/>
        <v>0</v>
      </c>
      <c r="AR52" s="55">
        <f t="shared" si="1"/>
        <v>0</v>
      </c>
    </row>
    <row r="53" spans="1:44" hidden="1" x14ac:dyDescent="0.4">
      <c r="A53" s="45">
        <v>49</v>
      </c>
      <c r="B53" s="45" t="s">
        <v>124</v>
      </c>
      <c r="C53" s="47">
        <f>COUNTIFS('別紙（介護施設等整備事業交付金）'!$B$7:$B82,"交付金",'別紙（介護施設等整備事業交付金）'!$J$7:$J82,C$3,'別紙（介護施設等整備事業交付金）'!$C$7:$C82,$B53)</f>
        <v>0</v>
      </c>
      <c r="D53" s="55">
        <f>SUMIFS('別紙（介護施設等整備事業交付金）'!$P$7:$P82,'別紙（介護施設等整備事業交付金）'!$B$7:$B82,"交付金",'別紙（介護施設等整備事業交付金）'!$J$7:$J82,D$3,'別紙（介護施設等整備事業交付金）'!$C$7:$C82,$B53)</f>
        <v>0</v>
      </c>
      <c r="E53" s="47">
        <f>COUNTIFS('別紙（介護施設等整備事業交付金）'!$B$7:$B82,"交付金",'別紙（介護施設等整備事業交付金）'!$J$7:$J82,E$3,'別紙（介護施設等整備事業交付金）'!$C$7:$C82,$B53)</f>
        <v>0</v>
      </c>
      <c r="F53" s="55">
        <f>SUMIFS('別紙（介護施設等整備事業交付金）'!$P$7:$P82,'別紙（介護施設等整備事業交付金）'!$B$7:$B82,"交付金",'別紙（介護施設等整備事業交付金）'!$J$7:$J82,F$3,'別紙（介護施設等整備事業交付金）'!$C$7:$C82,$B53)</f>
        <v>0</v>
      </c>
      <c r="G53" s="47">
        <f>COUNTIFS('別紙（介護施設等整備事業交付金）'!$B$7:$B82,"交付金",'別紙（介護施設等整備事業交付金）'!$J$7:$J82,G$3,'別紙（介護施設等整備事業交付金）'!$C$7:$C82,$B53)</f>
        <v>0</v>
      </c>
      <c r="H53" s="55">
        <f>SUMIFS('別紙（介護施設等整備事業交付金）'!$P$7:$P82,'別紙（介護施設等整備事業交付金）'!$B$7:$B82,"交付金",'別紙（介護施設等整備事業交付金）'!$J$7:$J82,H$3,'別紙（介護施設等整備事業交付金）'!$C$7:$C82,$B53)</f>
        <v>0</v>
      </c>
      <c r="I53" s="47">
        <f>COUNTIFS('別紙（介護施設等整備事業交付金）'!$B$7:$B82,"交付金",'別紙（介護施設等整備事業交付金）'!$J$7:$J82,I$3,'別紙（介護施設等整備事業交付金）'!$C$7:$C82,$B53)</f>
        <v>0</v>
      </c>
      <c r="J53" s="55">
        <f>SUMIFS('別紙（介護施設等整備事業交付金）'!$P$7:$P82,'別紙（介護施設等整備事業交付金）'!$B$7:$B82,"交付金",'別紙（介護施設等整備事業交付金）'!$J$7:$J82,J$3,'別紙（介護施設等整備事業交付金）'!$C$7:$C82,$B53)</f>
        <v>0</v>
      </c>
      <c r="K53" s="47">
        <f>COUNTIFS('別紙（介護施設等整備事業交付金）'!$B$7:$B82,"交付金",'別紙（介護施設等整備事業交付金）'!$J$7:$J82,K$3,'別紙（介護施設等整備事業交付金）'!$C$7:$C82,$B53)</f>
        <v>0</v>
      </c>
      <c r="L53" s="55">
        <f>SUMIFS('別紙（介護施設等整備事業交付金）'!$P$7:$P82,'別紙（介護施設等整備事業交付金）'!$B$7:$B82,"交付金",'別紙（介護施設等整備事業交付金）'!$J$7:$J82,L$3,'別紙（介護施設等整備事業交付金）'!$C$7:$C82,$B53)</f>
        <v>0</v>
      </c>
      <c r="M53" s="47">
        <f>COUNTIFS('別紙（介護施設等整備事業交付金）'!$B$7:$B82,"交付金",'別紙（介護施設等整備事業交付金）'!$J$7:$J82,"⑦_①*",'別紙（介護施設等整備事業交付金）'!$C$7:$C82,$B53)</f>
        <v>0</v>
      </c>
      <c r="N53" s="55">
        <f>SUMIFS('別紙（介護施設等整備事業交付金）'!$P$7:$P82,'別紙（介護施設等整備事業交付金）'!$B$7:$B82,"交付金",'別紙（介護施設等整備事業交付金）'!$J$7:$J82,"⑦_①*",'別紙（介護施設等整備事業交付金）'!$C$7:$C82,$B53)</f>
        <v>0</v>
      </c>
      <c r="O53" s="47">
        <f>COUNTIFS('別紙（介護施設等整備事業交付金）'!$B$7:$B82,"交付金",'別紙（介護施設等整備事業交付金）'!$J$7:$J82,O$3,'別紙（介護施設等整備事業交付金）'!$C$7:$C82,$B53)</f>
        <v>0</v>
      </c>
      <c r="P53" s="55">
        <f>SUMIFS('別紙（介護施設等整備事業交付金）'!$P$7:$P82,'別紙（介護施設等整備事業交付金）'!$B$7:$B82,"交付金",'別紙（介護施設等整備事業交付金）'!$J$7:$J82,P$3,'別紙（介護施設等整備事業交付金）'!$C$7:$C82,$B53)</f>
        <v>0</v>
      </c>
      <c r="Q53" s="47">
        <f>COUNTIFS('別紙（介護施設等整備事業交付金）'!$B$7:$B82,"交付金",'別紙（介護施設等整備事業交付金）'!$J$7:$J82,"⑦_③*",'別紙（介護施設等整備事業交付金）'!$C$7:$C82,$B53)</f>
        <v>0</v>
      </c>
      <c r="R53" s="55">
        <f>SUMIFS('別紙（介護施設等整備事業交付金）'!$P$7:$P82,'別紙（介護施設等整備事業交付金）'!$B$7:$B82,"交付金",'別紙（介護施設等整備事業交付金）'!$J$7:$J82,"⑦_③*",'別紙（介護施設等整備事業交付金）'!$C$7:$C82,$B53)</f>
        <v>0</v>
      </c>
      <c r="S53" s="47">
        <f>COUNTIFS('別紙（介護施設等整備事業交付金）'!$B$7:$B82,"交付金",'別紙（介護施設等整備事業交付金）'!$J$7:$J82,S$3,'別紙（介護施設等整備事業交付金）'!$C$7:$C82,$B53)</f>
        <v>0</v>
      </c>
      <c r="T53" s="55">
        <f>SUMIFS('別紙（介護施設等整備事業交付金）'!$P$7:$P82,'別紙（介護施設等整備事業交付金）'!$B$7:$B82,"交付金",'別紙（介護施設等整備事業交付金）'!$J$7:$J82,T$3,'別紙（介護施設等整備事業交付金）'!$C$7:$C82,$B53)</f>
        <v>0</v>
      </c>
      <c r="U53" s="47">
        <f>COUNTIFS('別紙（介護施設等整備事業交付金）'!$B$7:$B82,"交付金",'別紙（介護施設等整備事業交付金）'!$J$7:$J82,U$3,'別紙（介護施設等整備事業交付金）'!$C$7:$C82,$B53)</f>
        <v>0</v>
      </c>
      <c r="V53" s="55">
        <f>SUMIFS('別紙（介護施設等整備事業交付金）'!$P$7:$P82,'別紙（介護施設等整備事業交付金）'!$B$7:$B82,"交付金",'別紙（介護施設等整備事業交付金）'!$J$7:$J82,V$3,'別紙（介護施設等整備事業交付金）'!$C$7:$C82,$B53)</f>
        <v>0</v>
      </c>
      <c r="W53" s="47">
        <f>COUNTIFS('別紙（介護施設等整備事業交付金）'!$B$7:$B82,"交付金",'別紙（介護施設等整備事業交付金）'!$J$7:$J82,W$3,'別紙（介護施設等整備事業交付金）'!$C$7:$C82,$B53)</f>
        <v>0</v>
      </c>
      <c r="X53" s="55">
        <f>SUMIFS('別紙（介護施設等整備事業交付金）'!$P$7:$P82,'別紙（介護施設等整備事業交付金）'!$B$7:$B82,"交付金",'別紙（介護施設等整備事業交付金）'!$J$7:$J82,X$3,'別紙（介護施設等整備事業交付金）'!$C$7:$C82,$B53)</f>
        <v>0</v>
      </c>
      <c r="Y53" s="47">
        <f>COUNTIFS('別紙（介護施設等整備事業交付金）'!$B$7:$B82,"交付金",'別紙（介護施設等整備事業交付金）'!$J$7:$J82,Y$3,'別紙（介護施設等整備事業交付金）'!$C$7:$C82,$B53)</f>
        <v>0</v>
      </c>
      <c r="Z53" s="55">
        <f>SUMIFS('別紙（介護施設等整備事業交付金）'!$P$7:$P82,'別紙（介護施設等整備事業交付金）'!$B$7:$B82,"交付金",'別紙（介護施設等整備事業交付金）'!$J$7:$J82,Z$3,'別紙（介護施設等整備事業交付金）'!$C$7:$C82,$B53)</f>
        <v>0</v>
      </c>
      <c r="AA53" s="47">
        <f>COUNTIFS('別紙（介護施設等整備事業交付金）'!$B$7:$B82,"交付金",'別紙（介護施設等整備事業交付金）'!$J$7:$J82,AA$3,'別紙（介護施設等整備事業交付金）'!$C$7:$C82,$B53)</f>
        <v>0</v>
      </c>
      <c r="AB53" s="55">
        <f>SUMIFS('別紙（介護施設等整備事業交付金）'!$P$7:$P82,'別紙（介護施設等整備事業交付金）'!$B$7:$B82,"交付金",'別紙（介護施設等整備事業交付金）'!$J$7:$J82,AB$3,'別紙（介護施設等整備事業交付金）'!$C$7:$C82,$B53)</f>
        <v>0</v>
      </c>
      <c r="AC53" s="47">
        <f>COUNTIFS('別紙（介護施設等整備事業交付金）'!$B$7:$B82,"交付金",'別紙（介護施設等整備事業交付金）'!$J$7:$J82,AC$3,'別紙（介護施設等整備事業交付金）'!$C$7:$C82,$B53)</f>
        <v>0</v>
      </c>
      <c r="AD53" s="55">
        <f>SUMIFS('別紙（介護施設等整備事業交付金）'!$P$7:$P82,'別紙（介護施設等整備事業交付金）'!$B$7:$B82,"交付金",'別紙（介護施設等整備事業交付金）'!$J$7:$J82,AD$3,'別紙（介護施設等整備事業交付金）'!$C$7:$C82,$B53)</f>
        <v>0</v>
      </c>
      <c r="AE53" s="47">
        <f>COUNTIFS('別紙（介護施設等整備事業交付金）'!$B$7:$B82,"交付金",'別紙（介護施設等整備事業交付金）'!$J$7:$J82,AE$3,'別紙（介護施設等整備事業交付金）'!$C$7:$C82,$B53)</f>
        <v>0</v>
      </c>
      <c r="AF53" s="55">
        <f>SUMIFS('別紙（介護施設等整備事業交付金）'!$P$7:$P82,'別紙（介護施設等整備事業交付金）'!$B$7:$B82,"交付金",'別紙（介護施設等整備事業交付金）'!$J$7:$J82,AF$3,'別紙（介護施設等整備事業交付金）'!$C$7:$C82,$B53)</f>
        <v>0</v>
      </c>
      <c r="AG53" s="47">
        <f>COUNTIFS('別紙（介護施設等整備事業交付金）'!$B$7:$B82,"交付金",'別紙（介護施設等整備事業交付金）'!$J$7:$J82,AG$3,'別紙（介護施設等整備事業交付金）'!$C$7:$C82,$B53)</f>
        <v>0</v>
      </c>
      <c r="AH53" s="55">
        <f>SUMIFS('別紙（介護施設等整備事業交付金）'!$P$7:$P82,'別紙（介護施設等整備事業交付金）'!$B$7:$B82,"交付金",'別紙（介護施設等整備事業交付金）'!$J$7:$J82,AH$3,'別紙（介護施設等整備事業交付金）'!$C$7:$C82,$B53)</f>
        <v>0</v>
      </c>
      <c r="AI53" s="47">
        <f>COUNTIFS('別紙（介護施設等整備事業交付金）'!$B$7:$B82,"交付金",'別紙（介護施設等整備事業交付金）'!$J$7:$J82,AI$3,'別紙（介護施設等整備事業交付金）'!$C$7:$C82,$B53)</f>
        <v>0</v>
      </c>
      <c r="AJ53" s="55">
        <f>SUMIFS('別紙（介護施設等整備事業交付金）'!$P$7:$P82,'別紙（介護施設等整備事業交付金）'!$B$7:$B82,"交付金",'別紙（介護施設等整備事業交付金）'!$J$7:$J82,AJ$3,'別紙（介護施設等整備事業交付金）'!$C$7:$C82,$B53)</f>
        <v>0</v>
      </c>
      <c r="AK53" s="47">
        <f>COUNTIFS('別紙（介護施設等整備事業交付金）'!$B$7:$B82,"交付金",'別紙（介護施設等整備事業交付金）'!$J$7:$J82,AK$3,'別紙（介護施設等整備事業交付金）'!$C$7:$C82,$B53)</f>
        <v>0</v>
      </c>
      <c r="AL53" s="55">
        <f>SUMIFS('別紙（介護施設等整備事業交付金）'!$P$7:$P82,'別紙（介護施設等整備事業交付金）'!$B$7:$B82,"交付金",'別紙（介護施設等整備事業交付金）'!$J$7:$J82,AL$3,'別紙（介護施設等整備事業交付金）'!$C$7:$C82,$B53)</f>
        <v>0</v>
      </c>
      <c r="AM53" s="47">
        <f>COUNTIFS('別紙（介護施設等整備事業交付金）'!$B$7:$B82,"交付金",'別紙（介護施設等整備事業交付金）'!$J$7:$J82,AM$3,'別紙（介護施設等整備事業交付金）'!$C$7:$C82,$B53)</f>
        <v>0</v>
      </c>
      <c r="AN53" s="55">
        <f>SUMIFS('別紙（介護施設等整備事業交付金）'!$P$7:$P82,'別紙（介護施設等整備事業交付金）'!$B$7:$B82,"交付金",'別紙（介護施設等整備事業交付金）'!$J$7:$J82,AN$3,'別紙（介護施設等整備事業交付金）'!$C$7:$C82,$B53)</f>
        <v>0</v>
      </c>
      <c r="AO53" s="47">
        <f>COUNTIFS('別紙（介護施設等整備事業交付金）'!$B$7:$B82,"交付金",'別紙（介護施設等整備事業交付金）'!$J$7:$J82,AO$3,'別紙（介護施設等整備事業交付金）'!$C$7:$C82,$B53)</f>
        <v>0</v>
      </c>
      <c r="AP53" s="55">
        <f>SUMIFS('別紙（介護施設等整備事業交付金）'!$P$7:$P82,'別紙（介護施設等整備事業交付金）'!$B$7:$B82,"交付金",'別紙（介護施設等整備事業交付金）'!$J$7:$J82,AP$3,'別紙（介護施設等整備事業交付金）'!$C$7:$C82,$B53)</f>
        <v>0</v>
      </c>
      <c r="AQ53" s="47">
        <f t="shared" si="0"/>
        <v>0</v>
      </c>
      <c r="AR53" s="55">
        <f t="shared" si="1"/>
        <v>0</v>
      </c>
    </row>
    <row r="54" spans="1:44" hidden="1" x14ac:dyDescent="0.4">
      <c r="A54" s="45">
        <v>50</v>
      </c>
      <c r="B54" s="45" t="s">
        <v>125</v>
      </c>
      <c r="C54" s="47">
        <f>COUNTIFS('別紙（介護施設等整備事業交付金）'!$B$7:$B83,"交付金",'別紙（介護施設等整備事業交付金）'!$J$7:$J83,C$3,'別紙（介護施設等整備事業交付金）'!$C$7:$C83,$B54)</f>
        <v>0</v>
      </c>
      <c r="D54" s="55">
        <f>SUMIFS('別紙（介護施設等整備事業交付金）'!$P$7:$P83,'別紙（介護施設等整備事業交付金）'!$B$7:$B83,"交付金",'別紙（介護施設等整備事業交付金）'!$J$7:$J83,D$3,'別紙（介護施設等整備事業交付金）'!$C$7:$C83,$B54)</f>
        <v>0</v>
      </c>
      <c r="E54" s="47">
        <f>COUNTIFS('別紙（介護施設等整備事業交付金）'!$B$7:$B83,"交付金",'別紙（介護施設等整備事業交付金）'!$J$7:$J83,E$3,'別紙（介護施設等整備事業交付金）'!$C$7:$C83,$B54)</f>
        <v>0</v>
      </c>
      <c r="F54" s="55">
        <f>SUMIFS('別紙（介護施設等整備事業交付金）'!$P$7:$P83,'別紙（介護施設等整備事業交付金）'!$B$7:$B83,"交付金",'別紙（介護施設等整備事業交付金）'!$J$7:$J83,F$3,'別紙（介護施設等整備事業交付金）'!$C$7:$C83,$B54)</f>
        <v>0</v>
      </c>
      <c r="G54" s="47">
        <f>COUNTIFS('別紙（介護施設等整備事業交付金）'!$B$7:$B83,"交付金",'別紙（介護施設等整備事業交付金）'!$J$7:$J83,G$3,'別紙（介護施設等整備事業交付金）'!$C$7:$C83,$B54)</f>
        <v>0</v>
      </c>
      <c r="H54" s="55">
        <f>SUMIFS('別紙（介護施設等整備事業交付金）'!$P$7:$P83,'別紙（介護施設等整備事業交付金）'!$B$7:$B83,"交付金",'別紙（介護施設等整備事業交付金）'!$J$7:$J83,H$3,'別紙（介護施設等整備事業交付金）'!$C$7:$C83,$B54)</f>
        <v>0</v>
      </c>
      <c r="I54" s="47">
        <f>COUNTIFS('別紙（介護施設等整備事業交付金）'!$B$7:$B83,"交付金",'別紙（介護施設等整備事業交付金）'!$J$7:$J83,I$3,'別紙（介護施設等整備事業交付金）'!$C$7:$C83,$B54)</f>
        <v>0</v>
      </c>
      <c r="J54" s="55">
        <f>SUMIFS('別紙（介護施設等整備事業交付金）'!$P$7:$P83,'別紙（介護施設等整備事業交付金）'!$B$7:$B83,"交付金",'別紙（介護施設等整備事業交付金）'!$J$7:$J83,J$3,'別紙（介護施設等整備事業交付金）'!$C$7:$C83,$B54)</f>
        <v>0</v>
      </c>
      <c r="K54" s="47">
        <f>COUNTIFS('別紙（介護施設等整備事業交付金）'!$B$7:$B83,"交付金",'別紙（介護施設等整備事業交付金）'!$J$7:$J83,K$3,'別紙（介護施設等整備事業交付金）'!$C$7:$C83,$B54)</f>
        <v>0</v>
      </c>
      <c r="L54" s="55">
        <f>SUMIFS('別紙（介護施設等整備事業交付金）'!$P$7:$P83,'別紙（介護施設等整備事業交付金）'!$B$7:$B83,"交付金",'別紙（介護施設等整備事業交付金）'!$J$7:$J83,L$3,'別紙（介護施設等整備事業交付金）'!$C$7:$C83,$B54)</f>
        <v>0</v>
      </c>
      <c r="M54" s="47">
        <f>COUNTIFS('別紙（介護施設等整備事業交付金）'!$B$7:$B83,"交付金",'別紙（介護施設等整備事業交付金）'!$J$7:$J83,"⑦_①*",'別紙（介護施設等整備事業交付金）'!$C$7:$C83,$B54)</f>
        <v>0</v>
      </c>
      <c r="N54" s="55">
        <f>SUMIFS('別紙（介護施設等整備事業交付金）'!$P$7:$P83,'別紙（介護施設等整備事業交付金）'!$B$7:$B83,"交付金",'別紙（介護施設等整備事業交付金）'!$J$7:$J83,"⑦_①*",'別紙（介護施設等整備事業交付金）'!$C$7:$C83,$B54)</f>
        <v>0</v>
      </c>
      <c r="O54" s="47">
        <f>COUNTIFS('別紙（介護施設等整備事業交付金）'!$B$7:$B83,"交付金",'別紙（介護施設等整備事業交付金）'!$J$7:$J83,O$3,'別紙（介護施設等整備事業交付金）'!$C$7:$C83,$B54)</f>
        <v>0</v>
      </c>
      <c r="P54" s="55">
        <f>SUMIFS('別紙（介護施設等整備事業交付金）'!$P$7:$P83,'別紙（介護施設等整備事業交付金）'!$B$7:$B83,"交付金",'別紙（介護施設等整備事業交付金）'!$J$7:$J83,P$3,'別紙（介護施設等整備事業交付金）'!$C$7:$C83,$B54)</f>
        <v>0</v>
      </c>
      <c r="Q54" s="47">
        <f>COUNTIFS('別紙（介護施設等整備事業交付金）'!$B$7:$B83,"交付金",'別紙（介護施設等整備事業交付金）'!$J$7:$J83,"⑦_③*",'別紙（介護施設等整備事業交付金）'!$C$7:$C83,$B54)</f>
        <v>0</v>
      </c>
      <c r="R54" s="55">
        <f>SUMIFS('別紙（介護施設等整備事業交付金）'!$P$7:$P83,'別紙（介護施設等整備事業交付金）'!$B$7:$B83,"交付金",'別紙（介護施設等整備事業交付金）'!$J$7:$J83,"⑦_③*",'別紙（介護施設等整備事業交付金）'!$C$7:$C83,$B54)</f>
        <v>0</v>
      </c>
      <c r="S54" s="47">
        <f>COUNTIFS('別紙（介護施設等整備事業交付金）'!$B$7:$B83,"交付金",'別紙（介護施設等整備事業交付金）'!$J$7:$J83,S$3,'別紙（介護施設等整備事業交付金）'!$C$7:$C83,$B54)</f>
        <v>0</v>
      </c>
      <c r="T54" s="55">
        <f>SUMIFS('別紙（介護施設等整備事業交付金）'!$P$7:$P83,'別紙（介護施設等整備事業交付金）'!$B$7:$B83,"交付金",'別紙（介護施設等整備事業交付金）'!$J$7:$J83,T$3,'別紙（介護施設等整備事業交付金）'!$C$7:$C83,$B54)</f>
        <v>0</v>
      </c>
      <c r="U54" s="47">
        <f>COUNTIFS('別紙（介護施設等整備事業交付金）'!$B$7:$B83,"交付金",'別紙（介護施設等整備事業交付金）'!$J$7:$J83,U$3,'別紙（介護施設等整備事業交付金）'!$C$7:$C83,$B54)</f>
        <v>0</v>
      </c>
      <c r="V54" s="55">
        <f>SUMIFS('別紙（介護施設等整備事業交付金）'!$P$7:$P83,'別紙（介護施設等整備事業交付金）'!$B$7:$B83,"交付金",'別紙（介護施設等整備事業交付金）'!$J$7:$J83,V$3,'別紙（介護施設等整備事業交付金）'!$C$7:$C83,$B54)</f>
        <v>0</v>
      </c>
      <c r="W54" s="47">
        <f>COUNTIFS('別紙（介護施設等整備事業交付金）'!$B$7:$B83,"交付金",'別紙（介護施設等整備事業交付金）'!$J$7:$J83,W$3,'別紙（介護施設等整備事業交付金）'!$C$7:$C83,$B54)</f>
        <v>0</v>
      </c>
      <c r="X54" s="55">
        <f>SUMIFS('別紙（介護施設等整備事業交付金）'!$P$7:$P83,'別紙（介護施設等整備事業交付金）'!$B$7:$B83,"交付金",'別紙（介護施設等整備事業交付金）'!$J$7:$J83,X$3,'別紙（介護施設等整備事業交付金）'!$C$7:$C83,$B54)</f>
        <v>0</v>
      </c>
      <c r="Y54" s="47">
        <f>COUNTIFS('別紙（介護施設等整備事業交付金）'!$B$7:$B83,"交付金",'別紙（介護施設等整備事業交付金）'!$J$7:$J83,Y$3,'別紙（介護施設等整備事業交付金）'!$C$7:$C83,$B54)</f>
        <v>0</v>
      </c>
      <c r="Z54" s="55">
        <f>SUMIFS('別紙（介護施設等整備事業交付金）'!$P$7:$P83,'別紙（介護施設等整備事業交付金）'!$B$7:$B83,"交付金",'別紙（介護施設等整備事業交付金）'!$J$7:$J83,Z$3,'別紙（介護施設等整備事業交付金）'!$C$7:$C83,$B54)</f>
        <v>0</v>
      </c>
      <c r="AA54" s="47">
        <f>COUNTIFS('別紙（介護施設等整備事業交付金）'!$B$7:$B83,"交付金",'別紙（介護施設等整備事業交付金）'!$J$7:$J83,AA$3,'別紙（介護施設等整備事業交付金）'!$C$7:$C83,$B54)</f>
        <v>0</v>
      </c>
      <c r="AB54" s="55">
        <f>SUMIFS('別紙（介護施設等整備事業交付金）'!$P$7:$P83,'別紙（介護施設等整備事業交付金）'!$B$7:$B83,"交付金",'別紙（介護施設等整備事業交付金）'!$J$7:$J83,AB$3,'別紙（介護施設等整備事業交付金）'!$C$7:$C83,$B54)</f>
        <v>0</v>
      </c>
      <c r="AC54" s="47">
        <f>COUNTIFS('別紙（介護施設等整備事業交付金）'!$B$7:$B83,"交付金",'別紙（介護施設等整備事業交付金）'!$J$7:$J83,AC$3,'別紙（介護施設等整備事業交付金）'!$C$7:$C83,$B54)</f>
        <v>0</v>
      </c>
      <c r="AD54" s="55">
        <f>SUMIFS('別紙（介護施設等整備事業交付金）'!$P$7:$P83,'別紙（介護施設等整備事業交付金）'!$B$7:$B83,"交付金",'別紙（介護施設等整備事業交付金）'!$J$7:$J83,AD$3,'別紙（介護施設等整備事業交付金）'!$C$7:$C83,$B54)</f>
        <v>0</v>
      </c>
      <c r="AE54" s="47">
        <f>COUNTIFS('別紙（介護施設等整備事業交付金）'!$B$7:$B83,"交付金",'別紙（介護施設等整備事業交付金）'!$J$7:$J83,AE$3,'別紙（介護施設等整備事業交付金）'!$C$7:$C83,$B54)</f>
        <v>0</v>
      </c>
      <c r="AF54" s="55">
        <f>SUMIFS('別紙（介護施設等整備事業交付金）'!$P$7:$P83,'別紙（介護施設等整備事業交付金）'!$B$7:$B83,"交付金",'別紙（介護施設等整備事業交付金）'!$J$7:$J83,AF$3,'別紙（介護施設等整備事業交付金）'!$C$7:$C83,$B54)</f>
        <v>0</v>
      </c>
      <c r="AG54" s="47">
        <f>COUNTIFS('別紙（介護施設等整備事業交付金）'!$B$7:$B83,"交付金",'別紙（介護施設等整備事業交付金）'!$J$7:$J83,AG$3,'別紙（介護施設等整備事業交付金）'!$C$7:$C83,$B54)</f>
        <v>0</v>
      </c>
      <c r="AH54" s="55">
        <f>SUMIFS('別紙（介護施設等整備事業交付金）'!$P$7:$P83,'別紙（介護施設等整備事業交付金）'!$B$7:$B83,"交付金",'別紙（介護施設等整備事業交付金）'!$J$7:$J83,AH$3,'別紙（介護施設等整備事業交付金）'!$C$7:$C83,$B54)</f>
        <v>0</v>
      </c>
      <c r="AI54" s="47">
        <f>COUNTIFS('別紙（介護施設等整備事業交付金）'!$B$7:$B83,"交付金",'別紙（介護施設等整備事業交付金）'!$J$7:$J83,AI$3,'別紙（介護施設等整備事業交付金）'!$C$7:$C83,$B54)</f>
        <v>0</v>
      </c>
      <c r="AJ54" s="55">
        <f>SUMIFS('別紙（介護施設等整備事業交付金）'!$P$7:$P83,'別紙（介護施設等整備事業交付金）'!$B$7:$B83,"交付金",'別紙（介護施設等整備事業交付金）'!$J$7:$J83,AJ$3,'別紙（介護施設等整備事業交付金）'!$C$7:$C83,$B54)</f>
        <v>0</v>
      </c>
      <c r="AK54" s="47">
        <f>COUNTIFS('別紙（介護施設等整備事業交付金）'!$B$7:$B83,"交付金",'別紙（介護施設等整備事業交付金）'!$J$7:$J83,AK$3,'別紙（介護施設等整備事業交付金）'!$C$7:$C83,$B54)</f>
        <v>0</v>
      </c>
      <c r="AL54" s="55">
        <f>SUMIFS('別紙（介護施設等整備事業交付金）'!$P$7:$P83,'別紙（介護施設等整備事業交付金）'!$B$7:$B83,"交付金",'別紙（介護施設等整備事業交付金）'!$J$7:$J83,AL$3,'別紙（介護施設等整備事業交付金）'!$C$7:$C83,$B54)</f>
        <v>0</v>
      </c>
      <c r="AM54" s="47">
        <f>COUNTIFS('別紙（介護施設等整備事業交付金）'!$B$7:$B83,"交付金",'別紙（介護施設等整備事業交付金）'!$J$7:$J83,AM$3,'別紙（介護施設等整備事業交付金）'!$C$7:$C83,$B54)</f>
        <v>0</v>
      </c>
      <c r="AN54" s="55">
        <f>SUMIFS('別紙（介護施設等整備事業交付金）'!$P$7:$P83,'別紙（介護施設等整備事業交付金）'!$B$7:$B83,"交付金",'別紙（介護施設等整備事業交付金）'!$J$7:$J83,AN$3,'別紙（介護施設等整備事業交付金）'!$C$7:$C83,$B54)</f>
        <v>0</v>
      </c>
      <c r="AO54" s="47">
        <f>COUNTIFS('別紙（介護施設等整備事業交付金）'!$B$7:$B83,"交付金",'別紙（介護施設等整備事業交付金）'!$J$7:$J83,AO$3,'別紙（介護施設等整備事業交付金）'!$C$7:$C83,$B54)</f>
        <v>0</v>
      </c>
      <c r="AP54" s="55">
        <f>SUMIFS('別紙（介護施設等整備事業交付金）'!$P$7:$P83,'別紙（介護施設等整備事業交付金）'!$B$7:$B83,"交付金",'別紙（介護施設等整備事業交付金）'!$J$7:$J83,AP$3,'別紙（介護施設等整備事業交付金）'!$C$7:$C83,$B54)</f>
        <v>0</v>
      </c>
      <c r="AQ54" s="47">
        <f t="shared" si="0"/>
        <v>0</v>
      </c>
      <c r="AR54" s="55">
        <f t="shared" si="1"/>
        <v>0</v>
      </c>
    </row>
    <row r="55" spans="1:44" hidden="1" x14ac:dyDescent="0.4">
      <c r="A55" s="45">
        <v>51</v>
      </c>
      <c r="B55" s="45" t="s">
        <v>126</v>
      </c>
      <c r="C55" s="47">
        <f>COUNTIFS('別紙（介護施設等整備事業交付金）'!$B$7:$B84,"交付金",'別紙（介護施設等整備事業交付金）'!$J$7:$J84,C$3,'別紙（介護施設等整備事業交付金）'!$C$7:$C84,$B55)</f>
        <v>0</v>
      </c>
      <c r="D55" s="55">
        <f>SUMIFS('別紙（介護施設等整備事業交付金）'!$P$7:$P84,'別紙（介護施設等整備事業交付金）'!$B$7:$B84,"交付金",'別紙（介護施設等整備事業交付金）'!$J$7:$J84,D$3,'別紙（介護施設等整備事業交付金）'!$C$7:$C84,$B55)</f>
        <v>0</v>
      </c>
      <c r="E55" s="47">
        <f>COUNTIFS('別紙（介護施設等整備事業交付金）'!$B$7:$B84,"交付金",'別紙（介護施設等整備事業交付金）'!$J$7:$J84,E$3,'別紙（介護施設等整備事業交付金）'!$C$7:$C84,$B55)</f>
        <v>0</v>
      </c>
      <c r="F55" s="55">
        <f>SUMIFS('別紙（介護施設等整備事業交付金）'!$P$7:$P84,'別紙（介護施設等整備事業交付金）'!$B$7:$B84,"交付金",'別紙（介護施設等整備事業交付金）'!$J$7:$J84,F$3,'別紙（介護施設等整備事業交付金）'!$C$7:$C84,$B55)</f>
        <v>0</v>
      </c>
      <c r="G55" s="47">
        <f>COUNTIFS('別紙（介護施設等整備事業交付金）'!$B$7:$B84,"交付金",'別紙（介護施設等整備事業交付金）'!$J$7:$J84,G$3,'別紙（介護施設等整備事業交付金）'!$C$7:$C84,$B55)</f>
        <v>0</v>
      </c>
      <c r="H55" s="55">
        <f>SUMIFS('別紙（介護施設等整備事業交付金）'!$P$7:$P84,'別紙（介護施設等整備事業交付金）'!$B$7:$B84,"交付金",'別紙（介護施設等整備事業交付金）'!$J$7:$J84,H$3,'別紙（介護施設等整備事業交付金）'!$C$7:$C84,$B55)</f>
        <v>0</v>
      </c>
      <c r="I55" s="47">
        <f>COUNTIFS('別紙（介護施設等整備事業交付金）'!$B$7:$B84,"交付金",'別紙（介護施設等整備事業交付金）'!$J$7:$J84,I$3,'別紙（介護施設等整備事業交付金）'!$C$7:$C84,$B55)</f>
        <v>0</v>
      </c>
      <c r="J55" s="55">
        <f>SUMIFS('別紙（介護施設等整備事業交付金）'!$P$7:$P84,'別紙（介護施設等整備事業交付金）'!$B$7:$B84,"交付金",'別紙（介護施設等整備事業交付金）'!$J$7:$J84,J$3,'別紙（介護施設等整備事業交付金）'!$C$7:$C84,$B55)</f>
        <v>0</v>
      </c>
      <c r="K55" s="47">
        <f>COUNTIFS('別紙（介護施設等整備事業交付金）'!$B$7:$B84,"交付金",'別紙（介護施設等整備事業交付金）'!$J$7:$J84,K$3,'別紙（介護施設等整備事業交付金）'!$C$7:$C84,$B55)</f>
        <v>0</v>
      </c>
      <c r="L55" s="55">
        <f>SUMIFS('別紙（介護施設等整備事業交付金）'!$P$7:$P84,'別紙（介護施設等整備事業交付金）'!$B$7:$B84,"交付金",'別紙（介護施設等整備事業交付金）'!$J$7:$J84,L$3,'別紙（介護施設等整備事業交付金）'!$C$7:$C84,$B55)</f>
        <v>0</v>
      </c>
      <c r="M55" s="47">
        <f>COUNTIFS('別紙（介護施設等整備事業交付金）'!$B$7:$B84,"交付金",'別紙（介護施設等整備事業交付金）'!$J$7:$J84,"⑦_①*",'別紙（介護施設等整備事業交付金）'!$C$7:$C84,$B55)</f>
        <v>0</v>
      </c>
      <c r="N55" s="55">
        <f>SUMIFS('別紙（介護施設等整備事業交付金）'!$P$7:$P84,'別紙（介護施設等整備事業交付金）'!$B$7:$B84,"交付金",'別紙（介護施設等整備事業交付金）'!$J$7:$J84,"⑦_①*",'別紙（介護施設等整備事業交付金）'!$C$7:$C84,$B55)</f>
        <v>0</v>
      </c>
      <c r="O55" s="47">
        <f>COUNTIFS('別紙（介護施設等整備事業交付金）'!$B$7:$B84,"交付金",'別紙（介護施設等整備事業交付金）'!$J$7:$J84,O$3,'別紙（介護施設等整備事業交付金）'!$C$7:$C84,$B55)</f>
        <v>0</v>
      </c>
      <c r="P55" s="55">
        <f>SUMIFS('別紙（介護施設等整備事業交付金）'!$P$7:$P84,'別紙（介護施設等整備事業交付金）'!$B$7:$B84,"交付金",'別紙（介護施設等整備事業交付金）'!$J$7:$J84,P$3,'別紙（介護施設等整備事業交付金）'!$C$7:$C84,$B55)</f>
        <v>0</v>
      </c>
      <c r="Q55" s="47">
        <f>COUNTIFS('別紙（介護施設等整備事業交付金）'!$B$7:$B84,"交付金",'別紙（介護施設等整備事業交付金）'!$J$7:$J84,"⑦_③*",'別紙（介護施設等整備事業交付金）'!$C$7:$C84,$B55)</f>
        <v>0</v>
      </c>
      <c r="R55" s="55">
        <f>SUMIFS('別紙（介護施設等整備事業交付金）'!$P$7:$P84,'別紙（介護施設等整備事業交付金）'!$B$7:$B84,"交付金",'別紙（介護施設等整備事業交付金）'!$J$7:$J84,"⑦_③*",'別紙（介護施設等整備事業交付金）'!$C$7:$C84,$B55)</f>
        <v>0</v>
      </c>
      <c r="S55" s="47">
        <f>COUNTIFS('別紙（介護施設等整備事業交付金）'!$B$7:$B84,"交付金",'別紙（介護施設等整備事業交付金）'!$J$7:$J84,S$3,'別紙（介護施設等整備事業交付金）'!$C$7:$C84,$B55)</f>
        <v>0</v>
      </c>
      <c r="T55" s="55">
        <f>SUMIFS('別紙（介護施設等整備事業交付金）'!$P$7:$P84,'別紙（介護施設等整備事業交付金）'!$B$7:$B84,"交付金",'別紙（介護施設等整備事業交付金）'!$J$7:$J84,T$3,'別紙（介護施設等整備事業交付金）'!$C$7:$C84,$B55)</f>
        <v>0</v>
      </c>
      <c r="U55" s="47">
        <f>COUNTIFS('別紙（介護施設等整備事業交付金）'!$B$7:$B84,"交付金",'別紙（介護施設等整備事業交付金）'!$J$7:$J84,U$3,'別紙（介護施設等整備事業交付金）'!$C$7:$C84,$B55)</f>
        <v>0</v>
      </c>
      <c r="V55" s="55">
        <f>SUMIFS('別紙（介護施設等整備事業交付金）'!$P$7:$P84,'別紙（介護施設等整備事業交付金）'!$B$7:$B84,"交付金",'別紙（介護施設等整備事業交付金）'!$J$7:$J84,V$3,'別紙（介護施設等整備事業交付金）'!$C$7:$C84,$B55)</f>
        <v>0</v>
      </c>
      <c r="W55" s="47">
        <f>COUNTIFS('別紙（介護施設等整備事業交付金）'!$B$7:$B84,"交付金",'別紙（介護施設等整備事業交付金）'!$J$7:$J84,W$3,'別紙（介護施設等整備事業交付金）'!$C$7:$C84,$B55)</f>
        <v>0</v>
      </c>
      <c r="X55" s="55">
        <f>SUMIFS('別紙（介護施設等整備事業交付金）'!$P$7:$P84,'別紙（介護施設等整備事業交付金）'!$B$7:$B84,"交付金",'別紙（介護施設等整備事業交付金）'!$J$7:$J84,X$3,'別紙（介護施設等整備事業交付金）'!$C$7:$C84,$B55)</f>
        <v>0</v>
      </c>
      <c r="Y55" s="47">
        <f>COUNTIFS('別紙（介護施設等整備事業交付金）'!$B$7:$B84,"交付金",'別紙（介護施設等整備事業交付金）'!$J$7:$J84,Y$3,'別紙（介護施設等整備事業交付金）'!$C$7:$C84,$B55)</f>
        <v>0</v>
      </c>
      <c r="Z55" s="55">
        <f>SUMIFS('別紙（介護施設等整備事業交付金）'!$P$7:$P84,'別紙（介護施設等整備事業交付金）'!$B$7:$B84,"交付金",'別紙（介護施設等整備事業交付金）'!$J$7:$J84,Z$3,'別紙（介護施設等整備事業交付金）'!$C$7:$C84,$B55)</f>
        <v>0</v>
      </c>
      <c r="AA55" s="47">
        <f>COUNTIFS('別紙（介護施設等整備事業交付金）'!$B$7:$B84,"交付金",'別紙（介護施設等整備事業交付金）'!$J$7:$J84,AA$3,'別紙（介護施設等整備事業交付金）'!$C$7:$C84,$B55)</f>
        <v>0</v>
      </c>
      <c r="AB55" s="55">
        <f>SUMIFS('別紙（介護施設等整備事業交付金）'!$P$7:$P84,'別紙（介護施設等整備事業交付金）'!$B$7:$B84,"交付金",'別紙（介護施設等整備事業交付金）'!$J$7:$J84,AB$3,'別紙（介護施設等整備事業交付金）'!$C$7:$C84,$B55)</f>
        <v>0</v>
      </c>
      <c r="AC55" s="47">
        <f>COUNTIFS('別紙（介護施設等整備事業交付金）'!$B$7:$B84,"交付金",'別紙（介護施設等整備事業交付金）'!$J$7:$J84,AC$3,'別紙（介護施設等整備事業交付金）'!$C$7:$C84,$B55)</f>
        <v>0</v>
      </c>
      <c r="AD55" s="55">
        <f>SUMIFS('別紙（介護施設等整備事業交付金）'!$P$7:$P84,'別紙（介護施設等整備事業交付金）'!$B$7:$B84,"交付金",'別紙（介護施設等整備事業交付金）'!$J$7:$J84,AD$3,'別紙（介護施設等整備事業交付金）'!$C$7:$C84,$B55)</f>
        <v>0</v>
      </c>
      <c r="AE55" s="47">
        <f>COUNTIFS('別紙（介護施設等整備事業交付金）'!$B$7:$B84,"交付金",'別紙（介護施設等整備事業交付金）'!$J$7:$J84,AE$3,'別紙（介護施設等整備事業交付金）'!$C$7:$C84,$B55)</f>
        <v>0</v>
      </c>
      <c r="AF55" s="55">
        <f>SUMIFS('別紙（介護施設等整備事業交付金）'!$P$7:$P84,'別紙（介護施設等整備事業交付金）'!$B$7:$B84,"交付金",'別紙（介護施設等整備事業交付金）'!$J$7:$J84,AF$3,'別紙（介護施設等整備事業交付金）'!$C$7:$C84,$B55)</f>
        <v>0</v>
      </c>
      <c r="AG55" s="47">
        <f>COUNTIFS('別紙（介護施設等整備事業交付金）'!$B$7:$B84,"交付金",'別紙（介護施設等整備事業交付金）'!$J$7:$J84,AG$3,'別紙（介護施設等整備事業交付金）'!$C$7:$C84,$B55)</f>
        <v>0</v>
      </c>
      <c r="AH55" s="55">
        <f>SUMIFS('別紙（介護施設等整備事業交付金）'!$P$7:$P84,'別紙（介護施設等整備事業交付金）'!$B$7:$B84,"交付金",'別紙（介護施設等整備事業交付金）'!$J$7:$J84,AH$3,'別紙（介護施設等整備事業交付金）'!$C$7:$C84,$B55)</f>
        <v>0</v>
      </c>
      <c r="AI55" s="47">
        <f>COUNTIFS('別紙（介護施設等整備事業交付金）'!$B$7:$B84,"交付金",'別紙（介護施設等整備事業交付金）'!$J$7:$J84,AI$3,'別紙（介護施設等整備事業交付金）'!$C$7:$C84,$B55)</f>
        <v>0</v>
      </c>
      <c r="AJ55" s="55">
        <f>SUMIFS('別紙（介護施設等整備事業交付金）'!$P$7:$P84,'別紙（介護施設等整備事業交付金）'!$B$7:$B84,"交付金",'別紙（介護施設等整備事業交付金）'!$J$7:$J84,AJ$3,'別紙（介護施設等整備事業交付金）'!$C$7:$C84,$B55)</f>
        <v>0</v>
      </c>
      <c r="AK55" s="47">
        <f>COUNTIFS('別紙（介護施設等整備事業交付金）'!$B$7:$B84,"交付金",'別紙（介護施設等整備事業交付金）'!$J$7:$J84,AK$3,'別紙（介護施設等整備事業交付金）'!$C$7:$C84,$B55)</f>
        <v>0</v>
      </c>
      <c r="AL55" s="55">
        <f>SUMIFS('別紙（介護施設等整備事業交付金）'!$P$7:$P84,'別紙（介護施設等整備事業交付金）'!$B$7:$B84,"交付金",'別紙（介護施設等整備事業交付金）'!$J$7:$J84,AL$3,'別紙（介護施設等整備事業交付金）'!$C$7:$C84,$B55)</f>
        <v>0</v>
      </c>
      <c r="AM55" s="47">
        <f>COUNTIFS('別紙（介護施設等整備事業交付金）'!$B$7:$B84,"交付金",'別紙（介護施設等整備事業交付金）'!$J$7:$J84,AM$3,'別紙（介護施設等整備事業交付金）'!$C$7:$C84,$B55)</f>
        <v>0</v>
      </c>
      <c r="AN55" s="55">
        <f>SUMIFS('別紙（介護施設等整備事業交付金）'!$P$7:$P84,'別紙（介護施設等整備事業交付金）'!$B$7:$B84,"交付金",'別紙（介護施設等整備事業交付金）'!$J$7:$J84,AN$3,'別紙（介護施設等整備事業交付金）'!$C$7:$C84,$B55)</f>
        <v>0</v>
      </c>
      <c r="AO55" s="47">
        <f>COUNTIFS('別紙（介護施設等整備事業交付金）'!$B$7:$B84,"交付金",'別紙（介護施設等整備事業交付金）'!$J$7:$J84,AO$3,'別紙（介護施設等整備事業交付金）'!$C$7:$C84,$B55)</f>
        <v>0</v>
      </c>
      <c r="AP55" s="55">
        <f>SUMIFS('別紙（介護施設等整備事業交付金）'!$P$7:$P84,'別紙（介護施設等整備事業交付金）'!$B$7:$B84,"交付金",'別紙（介護施設等整備事業交付金）'!$J$7:$J84,AP$3,'別紙（介護施設等整備事業交付金）'!$C$7:$C84,$B55)</f>
        <v>0</v>
      </c>
      <c r="AQ55" s="47">
        <f t="shared" si="0"/>
        <v>0</v>
      </c>
      <c r="AR55" s="55">
        <f t="shared" si="1"/>
        <v>0</v>
      </c>
    </row>
    <row r="56" spans="1:44" hidden="1" x14ac:dyDescent="0.4">
      <c r="A56" s="45">
        <v>52</v>
      </c>
      <c r="B56" s="45" t="s">
        <v>127</v>
      </c>
      <c r="C56" s="47">
        <f>COUNTIFS('別紙（介護施設等整備事業交付金）'!$B$7:$B85,"交付金",'別紙（介護施設等整備事業交付金）'!$J$7:$J85,C$3,'別紙（介護施設等整備事業交付金）'!$C$7:$C85,$B56)</f>
        <v>0</v>
      </c>
      <c r="D56" s="55">
        <f>SUMIFS('別紙（介護施設等整備事業交付金）'!$P$7:$P85,'別紙（介護施設等整備事業交付金）'!$B$7:$B85,"交付金",'別紙（介護施設等整備事業交付金）'!$J$7:$J85,D$3,'別紙（介護施設等整備事業交付金）'!$C$7:$C85,$B56)</f>
        <v>0</v>
      </c>
      <c r="E56" s="47">
        <f>COUNTIFS('別紙（介護施設等整備事業交付金）'!$B$7:$B85,"交付金",'別紙（介護施設等整備事業交付金）'!$J$7:$J85,E$3,'別紙（介護施設等整備事業交付金）'!$C$7:$C85,$B56)</f>
        <v>0</v>
      </c>
      <c r="F56" s="55">
        <f>SUMIFS('別紙（介護施設等整備事業交付金）'!$P$7:$P85,'別紙（介護施設等整備事業交付金）'!$B$7:$B85,"交付金",'別紙（介護施設等整備事業交付金）'!$J$7:$J85,F$3,'別紙（介護施設等整備事業交付金）'!$C$7:$C85,$B56)</f>
        <v>0</v>
      </c>
      <c r="G56" s="47">
        <f>COUNTIFS('別紙（介護施設等整備事業交付金）'!$B$7:$B85,"交付金",'別紙（介護施設等整備事業交付金）'!$J$7:$J85,G$3,'別紙（介護施設等整備事業交付金）'!$C$7:$C85,$B56)</f>
        <v>0</v>
      </c>
      <c r="H56" s="55">
        <f>SUMIFS('別紙（介護施設等整備事業交付金）'!$P$7:$P85,'別紙（介護施設等整備事業交付金）'!$B$7:$B85,"交付金",'別紙（介護施設等整備事業交付金）'!$J$7:$J85,H$3,'別紙（介護施設等整備事業交付金）'!$C$7:$C85,$B56)</f>
        <v>0</v>
      </c>
      <c r="I56" s="47">
        <f>COUNTIFS('別紙（介護施設等整備事業交付金）'!$B$7:$B85,"交付金",'別紙（介護施設等整備事業交付金）'!$J$7:$J85,I$3,'別紙（介護施設等整備事業交付金）'!$C$7:$C85,$B56)</f>
        <v>0</v>
      </c>
      <c r="J56" s="55">
        <f>SUMIFS('別紙（介護施設等整備事業交付金）'!$P$7:$P85,'別紙（介護施設等整備事業交付金）'!$B$7:$B85,"交付金",'別紙（介護施設等整備事業交付金）'!$J$7:$J85,J$3,'別紙（介護施設等整備事業交付金）'!$C$7:$C85,$B56)</f>
        <v>0</v>
      </c>
      <c r="K56" s="47">
        <f>COUNTIFS('別紙（介護施設等整備事業交付金）'!$B$7:$B85,"交付金",'別紙（介護施設等整備事業交付金）'!$J$7:$J85,K$3,'別紙（介護施設等整備事業交付金）'!$C$7:$C85,$B56)</f>
        <v>0</v>
      </c>
      <c r="L56" s="55">
        <f>SUMIFS('別紙（介護施設等整備事業交付金）'!$P$7:$P85,'別紙（介護施設等整備事業交付金）'!$B$7:$B85,"交付金",'別紙（介護施設等整備事業交付金）'!$J$7:$J85,L$3,'別紙（介護施設等整備事業交付金）'!$C$7:$C85,$B56)</f>
        <v>0</v>
      </c>
      <c r="M56" s="47">
        <f>COUNTIFS('別紙（介護施設等整備事業交付金）'!$B$7:$B85,"交付金",'別紙（介護施設等整備事業交付金）'!$J$7:$J85,"⑦_①*",'別紙（介護施設等整備事業交付金）'!$C$7:$C85,$B56)</f>
        <v>0</v>
      </c>
      <c r="N56" s="55">
        <f>SUMIFS('別紙（介護施設等整備事業交付金）'!$P$7:$P85,'別紙（介護施設等整備事業交付金）'!$B$7:$B85,"交付金",'別紙（介護施設等整備事業交付金）'!$J$7:$J85,"⑦_①*",'別紙（介護施設等整備事業交付金）'!$C$7:$C85,$B56)</f>
        <v>0</v>
      </c>
      <c r="O56" s="47">
        <f>COUNTIFS('別紙（介護施設等整備事業交付金）'!$B$7:$B85,"交付金",'別紙（介護施設等整備事業交付金）'!$J$7:$J85,O$3,'別紙（介護施設等整備事業交付金）'!$C$7:$C85,$B56)</f>
        <v>0</v>
      </c>
      <c r="P56" s="55">
        <f>SUMIFS('別紙（介護施設等整備事業交付金）'!$P$7:$P85,'別紙（介護施設等整備事業交付金）'!$B$7:$B85,"交付金",'別紙（介護施設等整備事業交付金）'!$J$7:$J85,P$3,'別紙（介護施設等整備事業交付金）'!$C$7:$C85,$B56)</f>
        <v>0</v>
      </c>
      <c r="Q56" s="47">
        <f>COUNTIFS('別紙（介護施設等整備事業交付金）'!$B$7:$B85,"交付金",'別紙（介護施設等整備事業交付金）'!$J$7:$J85,"⑦_③*",'別紙（介護施設等整備事業交付金）'!$C$7:$C85,$B56)</f>
        <v>0</v>
      </c>
      <c r="R56" s="55">
        <f>SUMIFS('別紙（介護施設等整備事業交付金）'!$P$7:$P85,'別紙（介護施設等整備事業交付金）'!$B$7:$B85,"交付金",'別紙（介護施設等整備事業交付金）'!$J$7:$J85,"⑦_③*",'別紙（介護施設等整備事業交付金）'!$C$7:$C85,$B56)</f>
        <v>0</v>
      </c>
      <c r="S56" s="47">
        <f>COUNTIFS('別紙（介護施設等整備事業交付金）'!$B$7:$B85,"交付金",'別紙（介護施設等整備事業交付金）'!$J$7:$J85,S$3,'別紙（介護施設等整備事業交付金）'!$C$7:$C85,$B56)</f>
        <v>0</v>
      </c>
      <c r="T56" s="55">
        <f>SUMIFS('別紙（介護施設等整備事業交付金）'!$P$7:$P85,'別紙（介護施設等整備事業交付金）'!$B$7:$B85,"交付金",'別紙（介護施設等整備事業交付金）'!$J$7:$J85,T$3,'別紙（介護施設等整備事業交付金）'!$C$7:$C85,$B56)</f>
        <v>0</v>
      </c>
      <c r="U56" s="47">
        <f>COUNTIFS('別紙（介護施設等整備事業交付金）'!$B$7:$B85,"交付金",'別紙（介護施設等整備事業交付金）'!$J$7:$J85,U$3,'別紙（介護施設等整備事業交付金）'!$C$7:$C85,$B56)</f>
        <v>0</v>
      </c>
      <c r="V56" s="55">
        <f>SUMIFS('別紙（介護施設等整備事業交付金）'!$P$7:$P85,'別紙（介護施設等整備事業交付金）'!$B$7:$B85,"交付金",'別紙（介護施設等整備事業交付金）'!$J$7:$J85,V$3,'別紙（介護施設等整備事業交付金）'!$C$7:$C85,$B56)</f>
        <v>0</v>
      </c>
      <c r="W56" s="47">
        <f>COUNTIFS('別紙（介護施設等整備事業交付金）'!$B$7:$B85,"交付金",'別紙（介護施設等整備事業交付金）'!$J$7:$J85,W$3,'別紙（介護施設等整備事業交付金）'!$C$7:$C85,$B56)</f>
        <v>0</v>
      </c>
      <c r="X56" s="55">
        <f>SUMIFS('別紙（介護施設等整備事業交付金）'!$P$7:$P85,'別紙（介護施設等整備事業交付金）'!$B$7:$B85,"交付金",'別紙（介護施設等整備事業交付金）'!$J$7:$J85,X$3,'別紙（介護施設等整備事業交付金）'!$C$7:$C85,$B56)</f>
        <v>0</v>
      </c>
      <c r="Y56" s="47">
        <f>COUNTIFS('別紙（介護施設等整備事業交付金）'!$B$7:$B85,"交付金",'別紙（介護施設等整備事業交付金）'!$J$7:$J85,Y$3,'別紙（介護施設等整備事業交付金）'!$C$7:$C85,$B56)</f>
        <v>0</v>
      </c>
      <c r="Z56" s="55">
        <f>SUMIFS('別紙（介護施設等整備事業交付金）'!$P$7:$P85,'別紙（介護施設等整備事業交付金）'!$B$7:$B85,"交付金",'別紙（介護施設等整備事業交付金）'!$J$7:$J85,Z$3,'別紙（介護施設等整備事業交付金）'!$C$7:$C85,$B56)</f>
        <v>0</v>
      </c>
      <c r="AA56" s="47">
        <f>COUNTIFS('別紙（介護施設等整備事業交付金）'!$B$7:$B85,"交付金",'別紙（介護施設等整備事業交付金）'!$J$7:$J85,AA$3,'別紙（介護施設等整備事業交付金）'!$C$7:$C85,$B56)</f>
        <v>0</v>
      </c>
      <c r="AB56" s="55">
        <f>SUMIFS('別紙（介護施設等整備事業交付金）'!$P$7:$P85,'別紙（介護施設等整備事業交付金）'!$B$7:$B85,"交付金",'別紙（介護施設等整備事業交付金）'!$J$7:$J85,AB$3,'別紙（介護施設等整備事業交付金）'!$C$7:$C85,$B56)</f>
        <v>0</v>
      </c>
      <c r="AC56" s="47">
        <f>COUNTIFS('別紙（介護施設等整備事業交付金）'!$B$7:$B85,"交付金",'別紙（介護施設等整備事業交付金）'!$J$7:$J85,AC$3,'別紙（介護施設等整備事業交付金）'!$C$7:$C85,$B56)</f>
        <v>0</v>
      </c>
      <c r="AD56" s="55">
        <f>SUMIFS('別紙（介護施設等整備事業交付金）'!$P$7:$P85,'別紙（介護施設等整備事業交付金）'!$B$7:$B85,"交付金",'別紙（介護施設等整備事業交付金）'!$J$7:$J85,AD$3,'別紙（介護施設等整備事業交付金）'!$C$7:$C85,$B56)</f>
        <v>0</v>
      </c>
      <c r="AE56" s="47">
        <f>COUNTIFS('別紙（介護施設等整備事業交付金）'!$B$7:$B85,"交付金",'別紙（介護施設等整備事業交付金）'!$J$7:$J85,AE$3,'別紙（介護施設等整備事業交付金）'!$C$7:$C85,$B56)</f>
        <v>0</v>
      </c>
      <c r="AF56" s="55">
        <f>SUMIFS('別紙（介護施設等整備事業交付金）'!$P$7:$P85,'別紙（介護施設等整備事業交付金）'!$B$7:$B85,"交付金",'別紙（介護施設等整備事業交付金）'!$J$7:$J85,AF$3,'別紙（介護施設等整備事業交付金）'!$C$7:$C85,$B56)</f>
        <v>0</v>
      </c>
      <c r="AG56" s="47">
        <f>COUNTIFS('別紙（介護施設等整備事業交付金）'!$B$7:$B85,"交付金",'別紙（介護施設等整備事業交付金）'!$J$7:$J85,AG$3,'別紙（介護施設等整備事業交付金）'!$C$7:$C85,$B56)</f>
        <v>0</v>
      </c>
      <c r="AH56" s="55">
        <f>SUMIFS('別紙（介護施設等整備事業交付金）'!$P$7:$P85,'別紙（介護施設等整備事業交付金）'!$B$7:$B85,"交付金",'別紙（介護施設等整備事業交付金）'!$J$7:$J85,AH$3,'別紙（介護施設等整備事業交付金）'!$C$7:$C85,$B56)</f>
        <v>0</v>
      </c>
      <c r="AI56" s="47">
        <f>COUNTIFS('別紙（介護施設等整備事業交付金）'!$B$7:$B85,"交付金",'別紙（介護施設等整備事業交付金）'!$J$7:$J85,AI$3,'別紙（介護施設等整備事業交付金）'!$C$7:$C85,$B56)</f>
        <v>0</v>
      </c>
      <c r="AJ56" s="55">
        <f>SUMIFS('別紙（介護施設等整備事業交付金）'!$P$7:$P85,'別紙（介護施設等整備事業交付金）'!$B$7:$B85,"交付金",'別紙（介護施設等整備事業交付金）'!$J$7:$J85,AJ$3,'別紙（介護施設等整備事業交付金）'!$C$7:$C85,$B56)</f>
        <v>0</v>
      </c>
      <c r="AK56" s="47">
        <f>COUNTIFS('別紙（介護施設等整備事業交付金）'!$B$7:$B85,"交付金",'別紙（介護施設等整備事業交付金）'!$J$7:$J85,AK$3,'別紙（介護施設等整備事業交付金）'!$C$7:$C85,$B56)</f>
        <v>0</v>
      </c>
      <c r="AL56" s="55">
        <f>SUMIFS('別紙（介護施設等整備事業交付金）'!$P$7:$P85,'別紙（介護施設等整備事業交付金）'!$B$7:$B85,"交付金",'別紙（介護施設等整備事業交付金）'!$J$7:$J85,AL$3,'別紙（介護施設等整備事業交付金）'!$C$7:$C85,$B56)</f>
        <v>0</v>
      </c>
      <c r="AM56" s="47">
        <f>COUNTIFS('別紙（介護施設等整備事業交付金）'!$B$7:$B85,"交付金",'別紙（介護施設等整備事業交付金）'!$J$7:$J85,AM$3,'別紙（介護施設等整備事業交付金）'!$C$7:$C85,$B56)</f>
        <v>0</v>
      </c>
      <c r="AN56" s="55">
        <f>SUMIFS('別紙（介護施設等整備事業交付金）'!$P$7:$P85,'別紙（介護施設等整備事業交付金）'!$B$7:$B85,"交付金",'別紙（介護施設等整備事業交付金）'!$J$7:$J85,AN$3,'別紙（介護施設等整備事業交付金）'!$C$7:$C85,$B56)</f>
        <v>0</v>
      </c>
      <c r="AO56" s="47">
        <f>COUNTIFS('別紙（介護施設等整備事業交付金）'!$B$7:$B85,"交付金",'別紙（介護施設等整備事業交付金）'!$J$7:$J85,AO$3,'別紙（介護施設等整備事業交付金）'!$C$7:$C85,$B56)</f>
        <v>0</v>
      </c>
      <c r="AP56" s="55">
        <f>SUMIFS('別紙（介護施設等整備事業交付金）'!$P$7:$P85,'別紙（介護施設等整備事業交付金）'!$B$7:$B85,"交付金",'別紙（介護施設等整備事業交付金）'!$J$7:$J85,AP$3,'別紙（介護施設等整備事業交付金）'!$C$7:$C85,$B56)</f>
        <v>0</v>
      </c>
      <c r="AQ56" s="47">
        <f t="shared" si="0"/>
        <v>0</v>
      </c>
      <c r="AR56" s="55">
        <f t="shared" si="1"/>
        <v>0</v>
      </c>
    </row>
    <row r="57" spans="1:44" hidden="1" x14ac:dyDescent="0.4">
      <c r="A57" s="45">
        <v>53</v>
      </c>
      <c r="B57" s="45" t="s">
        <v>128</v>
      </c>
      <c r="C57" s="47">
        <f>COUNTIFS('別紙（介護施設等整備事業交付金）'!$B$7:$B86,"交付金",'別紙（介護施設等整備事業交付金）'!$J$7:$J86,C$3,'別紙（介護施設等整備事業交付金）'!$C$7:$C86,$B57)</f>
        <v>0</v>
      </c>
      <c r="D57" s="55">
        <f>SUMIFS('別紙（介護施設等整備事業交付金）'!$P$7:$P86,'別紙（介護施設等整備事業交付金）'!$B$7:$B86,"交付金",'別紙（介護施設等整備事業交付金）'!$J$7:$J86,D$3,'別紙（介護施設等整備事業交付金）'!$C$7:$C86,$B57)</f>
        <v>0</v>
      </c>
      <c r="E57" s="47">
        <f>COUNTIFS('別紙（介護施設等整備事業交付金）'!$B$7:$B86,"交付金",'別紙（介護施設等整備事業交付金）'!$J$7:$J86,E$3,'別紙（介護施設等整備事業交付金）'!$C$7:$C86,$B57)</f>
        <v>0</v>
      </c>
      <c r="F57" s="55">
        <f>SUMIFS('別紙（介護施設等整備事業交付金）'!$P$7:$P86,'別紙（介護施設等整備事業交付金）'!$B$7:$B86,"交付金",'別紙（介護施設等整備事業交付金）'!$J$7:$J86,F$3,'別紙（介護施設等整備事業交付金）'!$C$7:$C86,$B57)</f>
        <v>0</v>
      </c>
      <c r="G57" s="47">
        <f>COUNTIFS('別紙（介護施設等整備事業交付金）'!$B$7:$B86,"交付金",'別紙（介護施設等整備事業交付金）'!$J$7:$J86,G$3,'別紙（介護施設等整備事業交付金）'!$C$7:$C86,$B57)</f>
        <v>0</v>
      </c>
      <c r="H57" s="55">
        <f>SUMIFS('別紙（介護施設等整備事業交付金）'!$P$7:$P86,'別紙（介護施設等整備事業交付金）'!$B$7:$B86,"交付金",'別紙（介護施設等整備事業交付金）'!$J$7:$J86,H$3,'別紙（介護施設等整備事業交付金）'!$C$7:$C86,$B57)</f>
        <v>0</v>
      </c>
      <c r="I57" s="47">
        <f>COUNTIFS('別紙（介護施設等整備事業交付金）'!$B$7:$B86,"交付金",'別紙（介護施設等整備事業交付金）'!$J$7:$J86,I$3,'別紙（介護施設等整備事業交付金）'!$C$7:$C86,$B57)</f>
        <v>0</v>
      </c>
      <c r="J57" s="55">
        <f>SUMIFS('別紙（介護施設等整備事業交付金）'!$P$7:$P86,'別紙（介護施設等整備事業交付金）'!$B$7:$B86,"交付金",'別紙（介護施設等整備事業交付金）'!$J$7:$J86,J$3,'別紙（介護施設等整備事業交付金）'!$C$7:$C86,$B57)</f>
        <v>0</v>
      </c>
      <c r="K57" s="47">
        <f>COUNTIFS('別紙（介護施設等整備事業交付金）'!$B$7:$B86,"交付金",'別紙（介護施設等整備事業交付金）'!$J$7:$J86,K$3,'別紙（介護施設等整備事業交付金）'!$C$7:$C86,$B57)</f>
        <v>0</v>
      </c>
      <c r="L57" s="55">
        <f>SUMIFS('別紙（介護施設等整備事業交付金）'!$P$7:$P86,'別紙（介護施設等整備事業交付金）'!$B$7:$B86,"交付金",'別紙（介護施設等整備事業交付金）'!$J$7:$J86,L$3,'別紙（介護施設等整備事業交付金）'!$C$7:$C86,$B57)</f>
        <v>0</v>
      </c>
      <c r="M57" s="47">
        <f>COUNTIFS('別紙（介護施設等整備事業交付金）'!$B$7:$B86,"交付金",'別紙（介護施設等整備事業交付金）'!$J$7:$J86,"⑦_①*",'別紙（介護施設等整備事業交付金）'!$C$7:$C86,$B57)</f>
        <v>0</v>
      </c>
      <c r="N57" s="55">
        <f>SUMIFS('別紙（介護施設等整備事業交付金）'!$P$7:$P86,'別紙（介護施設等整備事業交付金）'!$B$7:$B86,"交付金",'別紙（介護施設等整備事業交付金）'!$J$7:$J86,"⑦_①*",'別紙（介護施設等整備事業交付金）'!$C$7:$C86,$B57)</f>
        <v>0</v>
      </c>
      <c r="O57" s="47">
        <f>COUNTIFS('別紙（介護施設等整備事業交付金）'!$B$7:$B86,"交付金",'別紙（介護施設等整備事業交付金）'!$J$7:$J86,O$3,'別紙（介護施設等整備事業交付金）'!$C$7:$C86,$B57)</f>
        <v>0</v>
      </c>
      <c r="P57" s="55">
        <f>SUMIFS('別紙（介護施設等整備事業交付金）'!$P$7:$P86,'別紙（介護施設等整備事業交付金）'!$B$7:$B86,"交付金",'別紙（介護施設等整備事業交付金）'!$J$7:$J86,P$3,'別紙（介護施設等整備事業交付金）'!$C$7:$C86,$B57)</f>
        <v>0</v>
      </c>
      <c r="Q57" s="47">
        <f>COUNTIFS('別紙（介護施設等整備事業交付金）'!$B$7:$B86,"交付金",'別紙（介護施設等整備事業交付金）'!$J$7:$J86,"⑦_③*",'別紙（介護施設等整備事業交付金）'!$C$7:$C86,$B57)</f>
        <v>0</v>
      </c>
      <c r="R57" s="55">
        <f>SUMIFS('別紙（介護施設等整備事業交付金）'!$P$7:$P86,'別紙（介護施設等整備事業交付金）'!$B$7:$B86,"交付金",'別紙（介護施設等整備事業交付金）'!$J$7:$J86,"⑦_③*",'別紙（介護施設等整備事業交付金）'!$C$7:$C86,$B57)</f>
        <v>0</v>
      </c>
      <c r="S57" s="47">
        <f>COUNTIFS('別紙（介護施設等整備事業交付金）'!$B$7:$B86,"交付金",'別紙（介護施設等整備事業交付金）'!$J$7:$J86,S$3,'別紙（介護施設等整備事業交付金）'!$C$7:$C86,$B57)</f>
        <v>0</v>
      </c>
      <c r="T57" s="55">
        <f>SUMIFS('別紙（介護施設等整備事業交付金）'!$P$7:$P86,'別紙（介護施設等整備事業交付金）'!$B$7:$B86,"交付金",'別紙（介護施設等整備事業交付金）'!$J$7:$J86,T$3,'別紙（介護施設等整備事業交付金）'!$C$7:$C86,$B57)</f>
        <v>0</v>
      </c>
      <c r="U57" s="47">
        <f>COUNTIFS('別紙（介護施設等整備事業交付金）'!$B$7:$B86,"交付金",'別紙（介護施設等整備事業交付金）'!$J$7:$J86,U$3,'別紙（介護施設等整備事業交付金）'!$C$7:$C86,$B57)</f>
        <v>0</v>
      </c>
      <c r="V57" s="55">
        <f>SUMIFS('別紙（介護施設等整備事業交付金）'!$P$7:$P86,'別紙（介護施設等整備事業交付金）'!$B$7:$B86,"交付金",'別紙（介護施設等整備事業交付金）'!$J$7:$J86,V$3,'別紙（介護施設等整備事業交付金）'!$C$7:$C86,$B57)</f>
        <v>0</v>
      </c>
      <c r="W57" s="47">
        <f>COUNTIFS('別紙（介護施設等整備事業交付金）'!$B$7:$B86,"交付金",'別紙（介護施設等整備事業交付金）'!$J$7:$J86,W$3,'別紙（介護施設等整備事業交付金）'!$C$7:$C86,$B57)</f>
        <v>0</v>
      </c>
      <c r="X57" s="55">
        <f>SUMIFS('別紙（介護施設等整備事業交付金）'!$P$7:$P86,'別紙（介護施設等整備事業交付金）'!$B$7:$B86,"交付金",'別紙（介護施設等整備事業交付金）'!$J$7:$J86,X$3,'別紙（介護施設等整備事業交付金）'!$C$7:$C86,$B57)</f>
        <v>0</v>
      </c>
      <c r="Y57" s="47">
        <f>COUNTIFS('別紙（介護施設等整備事業交付金）'!$B$7:$B86,"交付金",'別紙（介護施設等整備事業交付金）'!$J$7:$J86,Y$3,'別紙（介護施設等整備事業交付金）'!$C$7:$C86,$B57)</f>
        <v>0</v>
      </c>
      <c r="Z57" s="55">
        <f>SUMIFS('別紙（介護施設等整備事業交付金）'!$P$7:$P86,'別紙（介護施設等整備事業交付金）'!$B$7:$B86,"交付金",'別紙（介護施設等整備事業交付金）'!$J$7:$J86,Z$3,'別紙（介護施設等整備事業交付金）'!$C$7:$C86,$B57)</f>
        <v>0</v>
      </c>
      <c r="AA57" s="47">
        <f>COUNTIFS('別紙（介護施設等整備事業交付金）'!$B$7:$B86,"交付金",'別紙（介護施設等整備事業交付金）'!$J$7:$J86,AA$3,'別紙（介護施設等整備事業交付金）'!$C$7:$C86,$B57)</f>
        <v>0</v>
      </c>
      <c r="AB57" s="55">
        <f>SUMIFS('別紙（介護施設等整備事業交付金）'!$P$7:$P86,'別紙（介護施設等整備事業交付金）'!$B$7:$B86,"交付金",'別紙（介護施設等整備事業交付金）'!$J$7:$J86,AB$3,'別紙（介護施設等整備事業交付金）'!$C$7:$C86,$B57)</f>
        <v>0</v>
      </c>
      <c r="AC57" s="47">
        <f>COUNTIFS('別紙（介護施設等整備事業交付金）'!$B$7:$B86,"交付金",'別紙（介護施設等整備事業交付金）'!$J$7:$J86,AC$3,'別紙（介護施設等整備事業交付金）'!$C$7:$C86,$B57)</f>
        <v>0</v>
      </c>
      <c r="AD57" s="55">
        <f>SUMIFS('別紙（介護施設等整備事業交付金）'!$P$7:$P86,'別紙（介護施設等整備事業交付金）'!$B$7:$B86,"交付金",'別紙（介護施設等整備事業交付金）'!$J$7:$J86,AD$3,'別紙（介護施設等整備事業交付金）'!$C$7:$C86,$B57)</f>
        <v>0</v>
      </c>
      <c r="AE57" s="47">
        <f>COUNTIFS('別紙（介護施設等整備事業交付金）'!$B$7:$B86,"交付金",'別紙（介護施設等整備事業交付金）'!$J$7:$J86,AE$3,'別紙（介護施設等整備事業交付金）'!$C$7:$C86,$B57)</f>
        <v>0</v>
      </c>
      <c r="AF57" s="55">
        <f>SUMIFS('別紙（介護施設等整備事業交付金）'!$P$7:$P86,'別紙（介護施設等整備事業交付金）'!$B$7:$B86,"交付金",'別紙（介護施設等整備事業交付金）'!$J$7:$J86,AF$3,'別紙（介護施設等整備事業交付金）'!$C$7:$C86,$B57)</f>
        <v>0</v>
      </c>
      <c r="AG57" s="47">
        <f>COUNTIFS('別紙（介護施設等整備事業交付金）'!$B$7:$B86,"交付金",'別紙（介護施設等整備事業交付金）'!$J$7:$J86,AG$3,'別紙（介護施設等整備事業交付金）'!$C$7:$C86,$B57)</f>
        <v>0</v>
      </c>
      <c r="AH57" s="55">
        <f>SUMIFS('別紙（介護施設等整備事業交付金）'!$P$7:$P86,'別紙（介護施設等整備事業交付金）'!$B$7:$B86,"交付金",'別紙（介護施設等整備事業交付金）'!$J$7:$J86,AH$3,'別紙（介護施設等整備事業交付金）'!$C$7:$C86,$B57)</f>
        <v>0</v>
      </c>
      <c r="AI57" s="47">
        <f>COUNTIFS('別紙（介護施設等整備事業交付金）'!$B$7:$B86,"交付金",'別紙（介護施設等整備事業交付金）'!$J$7:$J86,AI$3,'別紙（介護施設等整備事業交付金）'!$C$7:$C86,$B57)</f>
        <v>0</v>
      </c>
      <c r="AJ57" s="55">
        <f>SUMIFS('別紙（介護施設等整備事業交付金）'!$P$7:$P86,'別紙（介護施設等整備事業交付金）'!$B$7:$B86,"交付金",'別紙（介護施設等整備事業交付金）'!$J$7:$J86,AJ$3,'別紙（介護施設等整備事業交付金）'!$C$7:$C86,$B57)</f>
        <v>0</v>
      </c>
      <c r="AK57" s="47">
        <f>COUNTIFS('別紙（介護施設等整備事業交付金）'!$B$7:$B86,"交付金",'別紙（介護施設等整備事業交付金）'!$J$7:$J86,AK$3,'別紙（介護施設等整備事業交付金）'!$C$7:$C86,$B57)</f>
        <v>0</v>
      </c>
      <c r="AL57" s="55">
        <f>SUMIFS('別紙（介護施設等整備事業交付金）'!$P$7:$P86,'別紙（介護施設等整備事業交付金）'!$B$7:$B86,"交付金",'別紙（介護施設等整備事業交付金）'!$J$7:$J86,AL$3,'別紙（介護施設等整備事業交付金）'!$C$7:$C86,$B57)</f>
        <v>0</v>
      </c>
      <c r="AM57" s="47">
        <f>COUNTIFS('別紙（介護施設等整備事業交付金）'!$B$7:$B86,"交付金",'別紙（介護施設等整備事業交付金）'!$J$7:$J86,AM$3,'別紙（介護施設等整備事業交付金）'!$C$7:$C86,$B57)</f>
        <v>0</v>
      </c>
      <c r="AN57" s="55">
        <f>SUMIFS('別紙（介護施設等整備事業交付金）'!$P$7:$P86,'別紙（介護施設等整備事業交付金）'!$B$7:$B86,"交付金",'別紙（介護施設等整備事業交付金）'!$J$7:$J86,AN$3,'別紙（介護施設等整備事業交付金）'!$C$7:$C86,$B57)</f>
        <v>0</v>
      </c>
      <c r="AO57" s="47">
        <f>COUNTIFS('別紙（介護施設等整備事業交付金）'!$B$7:$B86,"交付金",'別紙（介護施設等整備事業交付金）'!$J$7:$J86,AO$3,'別紙（介護施設等整備事業交付金）'!$C$7:$C86,$B57)</f>
        <v>0</v>
      </c>
      <c r="AP57" s="55">
        <f>SUMIFS('別紙（介護施設等整備事業交付金）'!$P$7:$P86,'別紙（介護施設等整備事業交付金）'!$B$7:$B86,"交付金",'別紙（介護施設等整備事業交付金）'!$J$7:$J86,AP$3,'別紙（介護施設等整備事業交付金）'!$C$7:$C86,$B57)</f>
        <v>0</v>
      </c>
      <c r="AQ57" s="47">
        <f t="shared" si="0"/>
        <v>0</v>
      </c>
      <c r="AR57" s="55">
        <f t="shared" si="1"/>
        <v>0</v>
      </c>
    </row>
    <row r="58" spans="1:44" hidden="1" x14ac:dyDescent="0.4">
      <c r="A58" s="45">
        <v>54</v>
      </c>
      <c r="B58" s="45" t="s">
        <v>129</v>
      </c>
      <c r="C58" s="47">
        <f>COUNTIFS('別紙（介護施設等整備事業交付金）'!$B$7:$B87,"交付金",'別紙（介護施設等整備事業交付金）'!$J$7:$J87,C$3,'別紙（介護施設等整備事業交付金）'!$C$7:$C87,$B58)</f>
        <v>0</v>
      </c>
      <c r="D58" s="55">
        <f>SUMIFS('別紙（介護施設等整備事業交付金）'!$P$7:$P87,'別紙（介護施設等整備事業交付金）'!$B$7:$B87,"交付金",'別紙（介護施設等整備事業交付金）'!$J$7:$J87,D$3,'別紙（介護施設等整備事業交付金）'!$C$7:$C87,$B58)</f>
        <v>0</v>
      </c>
      <c r="E58" s="47">
        <f>COUNTIFS('別紙（介護施設等整備事業交付金）'!$B$7:$B87,"交付金",'別紙（介護施設等整備事業交付金）'!$J$7:$J87,E$3,'別紙（介護施設等整備事業交付金）'!$C$7:$C87,$B58)</f>
        <v>0</v>
      </c>
      <c r="F58" s="55">
        <f>SUMIFS('別紙（介護施設等整備事業交付金）'!$P$7:$P87,'別紙（介護施設等整備事業交付金）'!$B$7:$B87,"交付金",'別紙（介護施設等整備事業交付金）'!$J$7:$J87,F$3,'別紙（介護施設等整備事業交付金）'!$C$7:$C87,$B58)</f>
        <v>0</v>
      </c>
      <c r="G58" s="47">
        <f>COUNTIFS('別紙（介護施設等整備事業交付金）'!$B$7:$B87,"交付金",'別紙（介護施設等整備事業交付金）'!$J$7:$J87,G$3,'別紙（介護施設等整備事業交付金）'!$C$7:$C87,$B58)</f>
        <v>0</v>
      </c>
      <c r="H58" s="55">
        <f>SUMIFS('別紙（介護施設等整備事業交付金）'!$P$7:$P87,'別紙（介護施設等整備事業交付金）'!$B$7:$B87,"交付金",'別紙（介護施設等整備事業交付金）'!$J$7:$J87,H$3,'別紙（介護施設等整備事業交付金）'!$C$7:$C87,$B58)</f>
        <v>0</v>
      </c>
      <c r="I58" s="47">
        <f>COUNTIFS('別紙（介護施設等整備事業交付金）'!$B$7:$B87,"交付金",'別紙（介護施設等整備事業交付金）'!$J$7:$J87,I$3,'別紙（介護施設等整備事業交付金）'!$C$7:$C87,$B58)</f>
        <v>0</v>
      </c>
      <c r="J58" s="55">
        <f>SUMIFS('別紙（介護施設等整備事業交付金）'!$P$7:$P87,'別紙（介護施設等整備事業交付金）'!$B$7:$B87,"交付金",'別紙（介護施設等整備事業交付金）'!$J$7:$J87,J$3,'別紙（介護施設等整備事業交付金）'!$C$7:$C87,$B58)</f>
        <v>0</v>
      </c>
      <c r="K58" s="47">
        <f>COUNTIFS('別紙（介護施設等整備事業交付金）'!$B$7:$B87,"交付金",'別紙（介護施設等整備事業交付金）'!$J$7:$J87,K$3,'別紙（介護施設等整備事業交付金）'!$C$7:$C87,$B58)</f>
        <v>0</v>
      </c>
      <c r="L58" s="55">
        <f>SUMIFS('別紙（介護施設等整備事業交付金）'!$P$7:$P87,'別紙（介護施設等整備事業交付金）'!$B$7:$B87,"交付金",'別紙（介護施設等整備事業交付金）'!$J$7:$J87,L$3,'別紙（介護施設等整備事業交付金）'!$C$7:$C87,$B58)</f>
        <v>0</v>
      </c>
      <c r="M58" s="47">
        <f>COUNTIFS('別紙（介護施設等整備事業交付金）'!$B$7:$B87,"交付金",'別紙（介護施設等整備事業交付金）'!$J$7:$J87,"⑦_①*",'別紙（介護施設等整備事業交付金）'!$C$7:$C87,$B58)</f>
        <v>0</v>
      </c>
      <c r="N58" s="55">
        <f>SUMIFS('別紙（介護施設等整備事業交付金）'!$P$7:$P87,'別紙（介護施設等整備事業交付金）'!$B$7:$B87,"交付金",'別紙（介護施設等整備事業交付金）'!$J$7:$J87,"⑦_①*",'別紙（介護施設等整備事業交付金）'!$C$7:$C87,$B58)</f>
        <v>0</v>
      </c>
      <c r="O58" s="47">
        <f>COUNTIFS('別紙（介護施設等整備事業交付金）'!$B$7:$B87,"交付金",'別紙（介護施設等整備事業交付金）'!$J$7:$J87,O$3,'別紙（介護施設等整備事業交付金）'!$C$7:$C87,$B58)</f>
        <v>0</v>
      </c>
      <c r="P58" s="55">
        <f>SUMIFS('別紙（介護施設等整備事業交付金）'!$P$7:$P87,'別紙（介護施設等整備事業交付金）'!$B$7:$B87,"交付金",'別紙（介護施設等整備事業交付金）'!$J$7:$J87,P$3,'別紙（介護施設等整備事業交付金）'!$C$7:$C87,$B58)</f>
        <v>0</v>
      </c>
      <c r="Q58" s="47">
        <f>COUNTIFS('別紙（介護施設等整備事業交付金）'!$B$7:$B87,"交付金",'別紙（介護施設等整備事業交付金）'!$J$7:$J87,"⑦_③*",'別紙（介護施設等整備事業交付金）'!$C$7:$C87,$B58)</f>
        <v>0</v>
      </c>
      <c r="R58" s="55">
        <f>SUMIFS('別紙（介護施設等整備事業交付金）'!$P$7:$P87,'別紙（介護施設等整備事業交付金）'!$B$7:$B87,"交付金",'別紙（介護施設等整備事業交付金）'!$J$7:$J87,"⑦_③*",'別紙（介護施設等整備事業交付金）'!$C$7:$C87,$B58)</f>
        <v>0</v>
      </c>
      <c r="S58" s="47">
        <f>COUNTIFS('別紙（介護施設等整備事業交付金）'!$B$7:$B87,"交付金",'別紙（介護施設等整備事業交付金）'!$J$7:$J87,S$3,'別紙（介護施設等整備事業交付金）'!$C$7:$C87,$B58)</f>
        <v>0</v>
      </c>
      <c r="T58" s="55">
        <f>SUMIFS('別紙（介護施設等整備事業交付金）'!$P$7:$P87,'別紙（介護施設等整備事業交付金）'!$B$7:$B87,"交付金",'別紙（介護施設等整備事業交付金）'!$J$7:$J87,T$3,'別紙（介護施設等整備事業交付金）'!$C$7:$C87,$B58)</f>
        <v>0</v>
      </c>
      <c r="U58" s="47">
        <f>COUNTIFS('別紙（介護施設等整備事業交付金）'!$B$7:$B87,"交付金",'別紙（介護施設等整備事業交付金）'!$J$7:$J87,U$3,'別紙（介護施設等整備事業交付金）'!$C$7:$C87,$B58)</f>
        <v>0</v>
      </c>
      <c r="V58" s="55">
        <f>SUMIFS('別紙（介護施設等整備事業交付金）'!$P$7:$P87,'別紙（介護施設等整備事業交付金）'!$B$7:$B87,"交付金",'別紙（介護施設等整備事業交付金）'!$J$7:$J87,V$3,'別紙（介護施設等整備事業交付金）'!$C$7:$C87,$B58)</f>
        <v>0</v>
      </c>
      <c r="W58" s="47">
        <f>COUNTIFS('別紙（介護施設等整備事業交付金）'!$B$7:$B87,"交付金",'別紙（介護施設等整備事業交付金）'!$J$7:$J87,W$3,'別紙（介護施設等整備事業交付金）'!$C$7:$C87,$B58)</f>
        <v>0</v>
      </c>
      <c r="X58" s="55">
        <f>SUMIFS('別紙（介護施設等整備事業交付金）'!$P$7:$P87,'別紙（介護施設等整備事業交付金）'!$B$7:$B87,"交付金",'別紙（介護施設等整備事業交付金）'!$J$7:$J87,X$3,'別紙（介護施設等整備事業交付金）'!$C$7:$C87,$B58)</f>
        <v>0</v>
      </c>
      <c r="Y58" s="47">
        <f>COUNTIFS('別紙（介護施設等整備事業交付金）'!$B$7:$B87,"交付金",'別紙（介護施設等整備事業交付金）'!$J$7:$J87,Y$3,'別紙（介護施設等整備事業交付金）'!$C$7:$C87,$B58)</f>
        <v>0</v>
      </c>
      <c r="Z58" s="55">
        <f>SUMIFS('別紙（介護施設等整備事業交付金）'!$P$7:$P87,'別紙（介護施設等整備事業交付金）'!$B$7:$B87,"交付金",'別紙（介護施設等整備事業交付金）'!$J$7:$J87,Z$3,'別紙（介護施設等整備事業交付金）'!$C$7:$C87,$B58)</f>
        <v>0</v>
      </c>
      <c r="AA58" s="47">
        <f>COUNTIFS('別紙（介護施設等整備事業交付金）'!$B$7:$B87,"交付金",'別紙（介護施設等整備事業交付金）'!$J$7:$J87,AA$3,'別紙（介護施設等整備事業交付金）'!$C$7:$C87,$B58)</f>
        <v>0</v>
      </c>
      <c r="AB58" s="55">
        <f>SUMIFS('別紙（介護施設等整備事業交付金）'!$P$7:$P87,'別紙（介護施設等整備事業交付金）'!$B$7:$B87,"交付金",'別紙（介護施設等整備事業交付金）'!$J$7:$J87,AB$3,'別紙（介護施設等整備事業交付金）'!$C$7:$C87,$B58)</f>
        <v>0</v>
      </c>
      <c r="AC58" s="47">
        <f>COUNTIFS('別紙（介護施設等整備事業交付金）'!$B$7:$B87,"交付金",'別紙（介護施設等整備事業交付金）'!$J$7:$J87,AC$3,'別紙（介護施設等整備事業交付金）'!$C$7:$C87,$B58)</f>
        <v>0</v>
      </c>
      <c r="AD58" s="55">
        <f>SUMIFS('別紙（介護施設等整備事業交付金）'!$P$7:$P87,'別紙（介護施設等整備事業交付金）'!$B$7:$B87,"交付金",'別紙（介護施設等整備事業交付金）'!$J$7:$J87,AD$3,'別紙（介護施設等整備事業交付金）'!$C$7:$C87,$B58)</f>
        <v>0</v>
      </c>
      <c r="AE58" s="47">
        <f>COUNTIFS('別紙（介護施設等整備事業交付金）'!$B$7:$B87,"交付金",'別紙（介護施設等整備事業交付金）'!$J$7:$J87,AE$3,'別紙（介護施設等整備事業交付金）'!$C$7:$C87,$B58)</f>
        <v>0</v>
      </c>
      <c r="AF58" s="55">
        <f>SUMIFS('別紙（介護施設等整備事業交付金）'!$P$7:$P87,'別紙（介護施設等整備事業交付金）'!$B$7:$B87,"交付金",'別紙（介護施設等整備事業交付金）'!$J$7:$J87,AF$3,'別紙（介護施設等整備事業交付金）'!$C$7:$C87,$B58)</f>
        <v>0</v>
      </c>
      <c r="AG58" s="47">
        <f>COUNTIFS('別紙（介護施設等整備事業交付金）'!$B$7:$B87,"交付金",'別紙（介護施設等整備事業交付金）'!$J$7:$J87,AG$3,'別紙（介護施設等整備事業交付金）'!$C$7:$C87,$B58)</f>
        <v>0</v>
      </c>
      <c r="AH58" s="55">
        <f>SUMIFS('別紙（介護施設等整備事業交付金）'!$P$7:$P87,'別紙（介護施設等整備事業交付金）'!$B$7:$B87,"交付金",'別紙（介護施設等整備事業交付金）'!$J$7:$J87,AH$3,'別紙（介護施設等整備事業交付金）'!$C$7:$C87,$B58)</f>
        <v>0</v>
      </c>
      <c r="AI58" s="47">
        <f>COUNTIFS('別紙（介護施設等整備事業交付金）'!$B$7:$B87,"交付金",'別紙（介護施設等整備事業交付金）'!$J$7:$J87,AI$3,'別紙（介護施設等整備事業交付金）'!$C$7:$C87,$B58)</f>
        <v>0</v>
      </c>
      <c r="AJ58" s="55">
        <f>SUMIFS('別紙（介護施設等整備事業交付金）'!$P$7:$P87,'別紙（介護施設等整備事業交付金）'!$B$7:$B87,"交付金",'別紙（介護施設等整備事業交付金）'!$J$7:$J87,AJ$3,'別紙（介護施設等整備事業交付金）'!$C$7:$C87,$B58)</f>
        <v>0</v>
      </c>
      <c r="AK58" s="47">
        <f>COUNTIFS('別紙（介護施設等整備事業交付金）'!$B$7:$B87,"交付金",'別紙（介護施設等整備事業交付金）'!$J$7:$J87,AK$3,'別紙（介護施設等整備事業交付金）'!$C$7:$C87,$B58)</f>
        <v>0</v>
      </c>
      <c r="AL58" s="55">
        <f>SUMIFS('別紙（介護施設等整備事業交付金）'!$P$7:$P87,'別紙（介護施設等整備事業交付金）'!$B$7:$B87,"交付金",'別紙（介護施設等整備事業交付金）'!$J$7:$J87,AL$3,'別紙（介護施設等整備事業交付金）'!$C$7:$C87,$B58)</f>
        <v>0</v>
      </c>
      <c r="AM58" s="47">
        <f>COUNTIFS('別紙（介護施設等整備事業交付金）'!$B$7:$B87,"交付金",'別紙（介護施設等整備事業交付金）'!$J$7:$J87,AM$3,'別紙（介護施設等整備事業交付金）'!$C$7:$C87,$B58)</f>
        <v>0</v>
      </c>
      <c r="AN58" s="55">
        <f>SUMIFS('別紙（介護施設等整備事業交付金）'!$P$7:$P87,'別紙（介護施設等整備事業交付金）'!$B$7:$B87,"交付金",'別紙（介護施設等整備事業交付金）'!$J$7:$J87,AN$3,'別紙（介護施設等整備事業交付金）'!$C$7:$C87,$B58)</f>
        <v>0</v>
      </c>
      <c r="AO58" s="47">
        <f>COUNTIFS('別紙（介護施設等整備事業交付金）'!$B$7:$B87,"交付金",'別紙（介護施設等整備事業交付金）'!$J$7:$J87,AO$3,'別紙（介護施設等整備事業交付金）'!$C$7:$C87,$B58)</f>
        <v>0</v>
      </c>
      <c r="AP58" s="55">
        <f>SUMIFS('別紙（介護施設等整備事業交付金）'!$P$7:$P87,'別紙（介護施設等整備事業交付金）'!$B$7:$B87,"交付金",'別紙（介護施設等整備事業交付金）'!$J$7:$J87,AP$3,'別紙（介護施設等整備事業交付金）'!$C$7:$C87,$B58)</f>
        <v>0</v>
      </c>
      <c r="AQ58" s="47">
        <f t="shared" si="0"/>
        <v>0</v>
      </c>
      <c r="AR58" s="55">
        <f t="shared" si="1"/>
        <v>0</v>
      </c>
    </row>
    <row r="59" spans="1:44" hidden="1" x14ac:dyDescent="0.4">
      <c r="C59"/>
      <c r="D59" s="61"/>
      <c r="E59"/>
      <c r="F59" s="61"/>
      <c r="G59"/>
      <c r="H59" s="61"/>
      <c r="I59"/>
      <c r="J59" s="61"/>
      <c r="K59"/>
      <c r="L59" s="61"/>
      <c r="M59"/>
      <c r="N59" s="61"/>
      <c r="O59"/>
      <c r="P59" s="61"/>
      <c r="Q59"/>
      <c r="R59" s="61"/>
      <c r="S59"/>
      <c r="T59" s="61"/>
      <c r="U59"/>
      <c r="V59" s="61"/>
      <c r="W59"/>
      <c r="X59" s="61"/>
      <c r="Y59"/>
      <c r="Z59" s="61"/>
      <c r="AA59"/>
      <c r="AB59" s="61"/>
      <c r="AC59"/>
      <c r="AD59" s="61"/>
      <c r="AE59"/>
      <c r="AF59" s="61"/>
      <c r="AG59"/>
      <c r="AH59" s="61"/>
      <c r="AI59"/>
      <c r="AJ59" s="61"/>
      <c r="AK59"/>
      <c r="AL59" s="61"/>
      <c r="AM59"/>
      <c r="AN59" s="61"/>
      <c r="AO59"/>
      <c r="AP59" s="61"/>
      <c r="AQ59"/>
    </row>
    <row r="60" spans="1:44" x14ac:dyDescent="0.4">
      <c r="B60" s="45" t="s">
        <v>133</v>
      </c>
      <c r="C60">
        <f>SUM(C5:C58)</f>
        <v>0</v>
      </c>
      <c r="D60" s="61">
        <f>SUM(D5:D58)</f>
        <v>0</v>
      </c>
      <c r="E60">
        <f t="shared" ref="E60:AR60" si="2">SUM(E5:E58)</f>
        <v>0</v>
      </c>
      <c r="F60" s="61">
        <f t="shared" si="2"/>
        <v>0</v>
      </c>
      <c r="G60">
        <f t="shared" si="2"/>
        <v>0</v>
      </c>
      <c r="H60" s="61">
        <f t="shared" si="2"/>
        <v>0</v>
      </c>
      <c r="I60">
        <f t="shared" si="2"/>
        <v>0</v>
      </c>
      <c r="J60" s="61">
        <f t="shared" si="2"/>
        <v>0</v>
      </c>
      <c r="K60">
        <f t="shared" si="2"/>
        <v>0</v>
      </c>
      <c r="L60" s="61">
        <f t="shared" si="2"/>
        <v>0</v>
      </c>
      <c r="M60">
        <f t="shared" si="2"/>
        <v>0</v>
      </c>
      <c r="N60" s="61">
        <f t="shared" si="2"/>
        <v>0</v>
      </c>
      <c r="O60">
        <f t="shared" si="2"/>
        <v>0</v>
      </c>
      <c r="P60" s="61">
        <f t="shared" si="2"/>
        <v>0</v>
      </c>
      <c r="Q60">
        <f t="shared" si="2"/>
        <v>0</v>
      </c>
      <c r="R60" s="61">
        <f>SUM(R5:R58)</f>
        <v>0</v>
      </c>
      <c r="S60">
        <f t="shared" si="2"/>
        <v>0</v>
      </c>
      <c r="T60" s="61">
        <f t="shared" si="2"/>
        <v>0</v>
      </c>
      <c r="U60">
        <f t="shared" si="2"/>
        <v>0</v>
      </c>
      <c r="V60" s="61">
        <f t="shared" si="2"/>
        <v>0</v>
      </c>
      <c r="W60">
        <f t="shared" si="2"/>
        <v>0</v>
      </c>
      <c r="X60" s="61">
        <f t="shared" si="2"/>
        <v>0</v>
      </c>
      <c r="Y60">
        <f t="shared" si="2"/>
        <v>0</v>
      </c>
      <c r="Z60" s="61">
        <f t="shared" si="2"/>
        <v>0</v>
      </c>
      <c r="AA60">
        <f t="shared" si="2"/>
        <v>0</v>
      </c>
      <c r="AB60" s="61">
        <f t="shared" si="2"/>
        <v>0</v>
      </c>
      <c r="AC60">
        <f t="shared" si="2"/>
        <v>0</v>
      </c>
      <c r="AD60" s="61">
        <f t="shared" si="2"/>
        <v>0</v>
      </c>
      <c r="AE60">
        <f t="shared" si="2"/>
        <v>0</v>
      </c>
      <c r="AF60" s="61">
        <f t="shared" si="2"/>
        <v>0</v>
      </c>
      <c r="AG60">
        <f t="shared" si="2"/>
        <v>0</v>
      </c>
      <c r="AH60" s="61">
        <f t="shared" si="2"/>
        <v>0</v>
      </c>
      <c r="AI60">
        <f t="shared" si="2"/>
        <v>0</v>
      </c>
      <c r="AJ60" s="61">
        <f t="shared" si="2"/>
        <v>0</v>
      </c>
      <c r="AK60">
        <f t="shared" ref="AK60:AL60" si="3">SUM(AK5:AK58)</f>
        <v>0</v>
      </c>
      <c r="AL60" s="61">
        <f t="shared" si="3"/>
        <v>0</v>
      </c>
      <c r="AM60">
        <f t="shared" si="2"/>
        <v>0</v>
      </c>
      <c r="AN60" s="61">
        <f t="shared" si="2"/>
        <v>0</v>
      </c>
      <c r="AO60">
        <f t="shared" si="2"/>
        <v>0</v>
      </c>
      <c r="AP60" s="61">
        <f t="shared" si="2"/>
        <v>0</v>
      </c>
      <c r="AQ60">
        <f t="shared" si="2"/>
        <v>0</v>
      </c>
      <c r="AR60" s="61">
        <f t="shared" si="2"/>
        <v>0</v>
      </c>
    </row>
    <row r="61" spans="1:44" x14ac:dyDescent="0.4">
      <c r="C61"/>
      <c r="D61" s="61"/>
      <c r="E61"/>
      <c r="F61" s="61"/>
      <c r="G61"/>
      <c r="H61" s="61"/>
      <c r="I61"/>
      <c r="J61" s="61"/>
      <c r="K61"/>
      <c r="L61" s="61"/>
      <c r="M61"/>
      <c r="N61" s="61"/>
      <c r="O61"/>
      <c r="P61" s="61"/>
      <c r="Q61"/>
      <c r="R61" s="61"/>
      <c r="S61"/>
      <c r="T61" s="61"/>
      <c r="U61"/>
      <c r="V61" s="61"/>
      <c r="W61"/>
      <c r="X61" s="61"/>
      <c r="Y61"/>
      <c r="Z61" s="61"/>
      <c r="AA61"/>
      <c r="AB61" s="61"/>
      <c r="AC61"/>
      <c r="AD61" s="61"/>
      <c r="AE61"/>
      <c r="AF61" s="61"/>
      <c r="AG61"/>
      <c r="AH61" s="61"/>
      <c r="AI61"/>
      <c r="AJ61" s="61"/>
      <c r="AK61"/>
      <c r="AL61" s="61"/>
      <c r="AM61"/>
      <c r="AN61" s="61"/>
      <c r="AO61"/>
      <c r="AP61" s="61"/>
      <c r="AQ61"/>
    </row>
    <row r="62" spans="1:44" x14ac:dyDescent="0.4">
      <c r="C62"/>
      <c r="D62" s="61"/>
      <c r="E62"/>
      <c r="F62" s="61"/>
      <c r="G62"/>
      <c r="H62" s="61"/>
      <c r="I62"/>
      <c r="J62" s="61"/>
      <c r="K62"/>
      <c r="L62" s="61"/>
      <c r="M62"/>
      <c r="N62" s="61"/>
      <c r="O62"/>
      <c r="P62" s="61"/>
      <c r="Q62"/>
      <c r="R62" s="61"/>
      <c r="S62"/>
      <c r="T62" s="61"/>
      <c r="U62"/>
      <c r="V62" s="61"/>
      <c r="W62"/>
      <c r="X62" s="61"/>
      <c r="Y62"/>
      <c r="Z62" s="61"/>
      <c r="AA62"/>
      <c r="AB62" s="61"/>
      <c r="AC62"/>
      <c r="AD62" s="61"/>
      <c r="AE62"/>
      <c r="AF62" s="61"/>
      <c r="AG62"/>
      <c r="AH62" s="61"/>
      <c r="AI62"/>
      <c r="AJ62" s="61"/>
      <c r="AK62"/>
      <c r="AL62" s="61"/>
      <c r="AM62"/>
      <c r="AN62" s="61"/>
      <c r="AO62"/>
      <c r="AP62" s="61"/>
      <c r="AQ62"/>
    </row>
    <row r="63" spans="1:44" x14ac:dyDescent="0.4">
      <c r="C63"/>
      <c r="D63" s="61"/>
      <c r="E63"/>
      <c r="F63" s="61"/>
      <c r="G63"/>
      <c r="H63" s="61"/>
      <c r="I63"/>
      <c r="J63" s="61"/>
      <c r="K63"/>
      <c r="L63" s="61"/>
      <c r="M63"/>
      <c r="N63" s="61"/>
      <c r="O63"/>
      <c r="P63" s="61"/>
      <c r="Q63"/>
      <c r="R63" s="61"/>
      <c r="S63"/>
      <c r="T63" s="61"/>
      <c r="U63"/>
      <c r="V63" s="61"/>
      <c r="W63"/>
      <c r="X63" s="61"/>
      <c r="Y63"/>
      <c r="Z63" s="61"/>
      <c r="AA63"/>
      <c r="AB63" s="61"/>
      <c r="AC63"/>
      <c r="AD63" s="61"/>
      <c r="AE63"/>
      <c r="AF63" s="61"/>
      <c r="AG63"/>
      <c r="AH63" s="61"/>
      <c r="AI63"/>
      <c r="AJ63" s="61"/>
      <c r="AK63"/>
      <c r="AL63" s="61"/>
      <c r="AM63"/>
      <c r="AN63" s="61"/>
      <c r="AO63"/>
      <c r="AP63" s="61"/>
      <c r="AQ63"/>
    </row>
    <row r="64" spans="1:44" x14ac:dyDescent="0.4">
      <c r="C64"/>
      <c r="D64" s="61"/>
      <c r="E64"/>
      <c r="F64" s="61"/>
      <c r="G64"/>
      <c r="H64" s="61"/>
      <c r="I64"/>
      <c r="J64" s="61"/>
      <c r="K64"/>
      <c r="L64" s="61"/>
      <c r="M64"/>
      <c r="N64" s="61"/>
      <c r="O64"/>
      <c r="P64" s="61"/>
      <c r="Q64"/>
      <c r="R64" s="61"/>
      <c r="S64"/>
      <c r="T64" s="61"/>
      <c r="U64"/>
      <c r="V64" s="61"/>
      <c r="W64"/>
      <c r="X64" s="61"/>
      <c r="Y64"/>
      <c r="Z64" s="61"/>
      <c r="AA64"/>
      <c r="AB64" s="61"/>
      <c r="AC64"/>
      <c r="AD64" s="61"/>
      <c r="AE64"/>
      <c r="AF64" s="61"/>
      <c r="AG64"/>
      <c r="AH64" s="61"/>
      <c r="AI64"/>
      <c r="AJ64" s="61"/>
      <c r="AK64"/>
      <c r="AL64" s="61"/>
      <c r="AM64"/>
      <c r="AN64" s="61"/>
      <c r="AO64"/>
      <c r="AP64" s="61"/>
      <c r="AQ64"/>
    </row>
    <row r="65" spans="4:42" customFormat="1" x14ac:dyDescent="0.4">
      <c r="D65" s="61"/>
      <c r="F65" s="61"/>
      <c r="H65" s="61"/>
      <c r="J65" s="61"/>
      <c r="L65" s="61"/>
      <c r="N65" s="61"/>
      <c r="P65" s="61"/>
      <c r="R65" s="61"/>
      <c r="T65" s="61"/>
      <c r="V65" s="61"/>
      <c r="X65" s="61"/>
      <c r="Z65" s="61"/>
      <c r="AB65" s="61"/>
      <c r="AD65" s="61"/>
      <c r="AF65" s="61"/>
      <c r="AH65" s="61"/>
      <c r="AJ65" s="61"/>
      <c r="AL65" s="61"/>
      <c r="AN65" s="61"/>
      <c r="AP65" s="61"/>
    </row>
    <row r="66" spans="4:42" customFormat="1" x14ac:dyDescent="0.4">
      <c r="D66" s="61"/>
      <c r="F66" s="61"/>
      <c r="H66" s="61"/>
      <c r="J66" s="61"/>
      <c r="L66" s="61"/>
      <c r="N66" s="61"/>
      <c r="P66" s="61"/>
      <c r="R66" s="61"/>
      <c r="T66" s="61"/>
      <c r="V66" s="61"/>
      <c r="X66" s="61"/>
      <c r="Z66" s="61"/>
      <c r="AB66" s="61"/>
      <c r="AD66" s="61"/>
      <c r="AF66" s="61"/>
      <c r="AH66" s="61"/>
      <c r="AJ66" s="61"/>
      <c r="AL66" s="61"/>
      <c r="AN66" s="61"/>
      <c r="AP66" s="61"/>
    </row>
    <row r="67" spans="4:42" customFormat="1" x14ac:dyDescent="0.4">
      <c r="D67" s="61"/>
      <c r="F67" s="61"/>
      <c r="H67" s="61"/>
      <c r="J67" s="61"/>
      <c r="L67" s="61"/>
      <c r="N67" s="61"/>
      <c r="P67" s="61"/>
      <c r="R67" s="61"/>
      <c r="T67" s="61"/>
      <c r="V67" s="61"/>
      <c r="X67" s="61"/>
      <c r="Z67" s="61"/>
      <c r="AB67" s="61"/>
      <c r="AD67" s="61"/>
      <c r="AF67" s="61"/>
      <c r="AH67" s="61"/>
      <c r="AJ67" s="61"/>
      <c r="AL67" s="61"/>
      <c r="AN67" s="61"/>
      <c r="AP67" s="61"/>
    </row>
    <row r="68" spans="4:42" customFormat="1" x14ac:dyDescent="0.4">
      <c r="D68" s="61"/>
      <c r="F68" s="61"/>
      <c r="H68" s="61"/>
      <c r="J68" s="61"/>
      <c r="L68" s="61"/>
      <c r="N68" s="61"/>
      <c r="P68" s="61"/>
      <c r="R68" s="61"/>
      <c r="T68" s="61"/>
      <c r="V68" s="61"/>
      <c r="X68" s="61"/>
      <c r="Z68" s="61"/>
      <c r="AB68" s="61"/>
      <c r="AD68" s="61"/>
      <c r="AF68" s="61"/>
      <c r="AH68" s="61"/>
      <c r="AJ68" s="61"/>
      <c r="AL68" s="61"/>
      <c r="AN68" s="61"/>
      <c r="AP68" s="61"/>
    </row>
    <row r="69" spans="4:42" customFormat="1" x14ac:dyDescent="0.4">
      <c r="D69" s="61"/>
      <c r="F69" s="61"/>
      <c r="H69" s="61"/>
      <c r="J69" s="61"/>
      <c r="L69" s="61"/>
      <c r="N69" s="61"/>
      <c r="P69" s="61"/>
      <c r="R69" s="61"/>
      <c r="T69" s="61"/>
      <c r="V69" s="61"/>
      <c r="X69" s="61"/>
      <c r="Z69" s="61"/>
      <c r="AB69" s="61"/>
      <c r="AD69" s="61"/>
      <c r="AF69" s="61"/>
      <c r="AH69" s="61"/>
      <c r="AJ69" s="61"/>
      <c r="AL69" s="61"/>
      <c r="AN69" s="61"/>
      <c r="AP69" s="61"/>
    </row>
    <row r="70" spans="4:42" customFormat="1" x14ac:dyDescent="0.4">
      <c r="D70" s="61"/>
      <c r="F70" s="61"/>
      <c r="H70" s="61"/>
      <c r="J70" s="61"/>
      <c r="L70" s="61"/>
      <c r="N70" s="61"/>
      <c r="P70" s="61"/>
      <c r="R70" s="61"/>
      <c r="T70" s="61"/>
      <c r="V70" s="61"/>
      <c r="X70" s="61"/>
      <c r="Z70" s="61"/>
      <c r="AB70" s="61"/>
      <c r="AD70" s="61"/>
      <c r="AF70" s="61"/>
      <c r="AH70" s="61"/>
      <c r="AJ70" s="61"/>
      <c r="AL70" s="61"/>
      <c r="AN70" s="61"/>
      <c r="AP70" s="61"/>
    </row>
    <row r="71" spans="4:42" customFormat="1" x14ac:dyDescent="0.4">
      <c r="D71" s="61"/>
      <c r="F71" s="61"/>
      <c r="H71" s="61"/>
      <c r="J71" s="61"/>
      <c r="L71" s="61"/>
      <c r="N71" s="61"/>
      <c r="P71" s="61"/>
      <c r="R71" s="61"/>
      <c r="T71" s="61"/>
      <c r="V71" s="61"/>
      <c r="X71" s="61"/>
      <c r="Z71" s="61"/>
      <c r="AB71" s="61"/>
      <c r="AD71" s="61"/>
      <c r="AF71" s="61"/>
      <c r="AH71" s="61"/>
      <c r="AJ71" s="61"/>
      <c r="AL71" s="61"/>
      <c r="AN71" s="61"/>
      <c r="AP71" s="61"/>
    </row>
    <row r="72" spans="4:42" customFormat="1" x14ac:dyDescent="0.4">
      <c r="D72" s="61"/>
      <c r="F72" s="61"/>
      <c r="H72" s="61"/>
      <c r="J72" s="61"/>
      <c r="L72" s="61"/>
      <c r="N72" s="61"/>
      <c r="P72" s="61"/>
      <c r="R72" s="61"/>
      <c r="T72" s="61"/>
      <c r="V72" s="61"/>
      <c r="X72" s="61"/>
      <c r="Z72" s="61"/>
      <c r="AB72" s="61"/>
      <c r="AD72" s="61"/>
      <c r="AF72" s="61"/>
      <c r="AH72" s="61"/>
      <c r="AJ72" s="61"/>
      <c r="AL72" s="61"/>
      <c r="AN72" s="61"/>
      <c r="AP72" s="61"/>
    </row>
    <row r="73" spans="4:42" customFormat="1" x14ac:dyDescent="0.4">
      <c r="D73" s="61"/>
      <c r="F73" s="61"/>
      <c r="H73" s="61"/>
      <c r="J73" s="61"/>
      <c r="L73" s="61"/>
      <c r="N73" s="61"/>
      <c r="P73" s="61"/>
      <c r="R73" s="61"/>
      <c r="T73" s="61"/>
      <c r="V73" s="61"/>
      <c r="X73" s="61"/>
      <c r="Z73" s="61"/>
      <c r="AB73" s="61"/>
      <c r="AD73" s="61"/>
      <c r="AF73" s="61"/>
      <c r="AH73" s="61"/>
      <c r="AJ73" s="61"/>
      <c r="AL73" s="61"/>
      <c r="AN73" s="61"/>
      <c r="AP73" s="61"/>
    </row>
    <row r="74" spans="4:42" customFormat="1" x14ac:dyDescent="0.4">
      <c r="D74" s="61"/>
      <c r="F74" s="61"/>
      <c r="H74" s="61"/>
      <c r="J74" s="61"/>
      <c r="L74" s="61"/>
      <c r="N74" s="61"/>
      <c r="P74" s="61"/>
      <c r="R74" s="61"/>
      <c r="T74" s="61"/>
      <c r="V74" s="61"/>
      <c r="X74" s="61"/>
      <c r="Z74" s="61"/>
      <c r="AB74" s="61"/>
      <c r="AD74" s="61"/>
      <c r="AF74" s="61"/>
      <c r="AH74" s="61"/>
      <c r="AJ74" s="61"/>
      <c r="AL74" s="61"/>
      <c r="AN74" s="61"/>
      <c r="AP74" s="61"/>
    </row>
    <row r="75" spans="4:42" customFormat="1" x14ac:dyDescent="0.4">
      <c r="D75" s="61"/>
      <c r="F75" s="61"/>
      <c r="H75" s="61"/>
      <c r="J75" s="61"/>
      <c r="L75" s="61"/>
      <c r="N75" s="61"/>
      <c r="P75" s="61"/>
      <c r="R75" s="61"/>
      <c r="T75" s="61"/>
      <c r="V75" s="61"/>
      <c r="X75" s="61"/>
      <c r="Z75" s="61"/>
      <c r="AB75" s="61"/>
      <c r="AD75" s="61"/>
      <c r="AF75" s="61"/>
      <c r="AH75" s="61"/>
      <c r="AJ75" s="61"/>
      <c r="AL75" s="61"/>
      <c r="AN75" s="61"/>
      <c r="AP75" s="61"/>
    </row>
    <row r="76" spans="4:42" customFormat="1" x14ac:dyDescent="0.4">
      <c r="D76" s="61"/>
      <c r="F76" s="61"/>
      <c r="H76" s="61"/>
      <c r="J76" s="61"/>
      <c r="L76" s="61"/>
      <c r="N76" s="61"/>
      <c r="P76" s="61"/>
      <c r="R76" s="61"/>
      <c r="T76" s="61"/>
      <c r="V76" s="61"/>
      <c r="X76" s="61"/>
      <c r="Z76" s="61"/>
      <c r="AB76" s="61"/>
      <c r="AD76" s="61"/>
      <c r="AF76" s="61"/>
      <c r="AH76" s="61"/>
      <c r="AJ76" s="61"/>
      <c r="AL76" s="61"/>
      <c r="AN76" s="61"/>
      <c r="AP76" s="61"/>
    </row>
    <row r="77" spans="4:42" customFormat="1" x14ac:dyDescent="0.4">
      <c r="D77" s="61"/>
      <c r="F77" s="61"/>
      <c r="H77" s="61"/>
      <c r="J77" s="61"/>
      <c r="L77" s="61"/>
      <c r="N77" s="61"/>
      <c r="P77" s="61"/>
      <c r="R77" s="61"/>
      <c r="T77" s="61"/>
      <c r="V77" s="61"/>
      <c r="X77" s="61"/>
      <c r="Z77" s="61"/>
      <c r="AB77" s="61"/>
      <c r="AD77" s="61"/>
      <c r="AF77" s="61"/>
      <c r="AH77" s="61"/>
      <c r="AJ77" s="61"/>
      <c r="AL77" s="61"/>
      <c r="AN77" s="61"/>
      <c r="AP77" s="61"/>
    </row>
    <row r="78" spans="4:42" customFormat="1" x14ac:dyDescent="0.4">
      <c r="D78" s="61"/>
      <c r="F78" s="61"/>
      <c r="H78" s="61"/>
      <c r="J78" s="61"/>
      <c r="L78" s="61"/>
      <c r="N78" s="61"/>
      <c r="P78" s="61"/>
      <c r="R78" s="61"/>
      <c r="T78" s="61"/>
      <c r="V78" s="61"/>
      <c r="X78" s="61"/>
      <c r="Z78" s="61"/>
      <c r="AB78" s="61"/>
      <c r="AD78" s="61"/>
      <c r="AF78" s="61"/>
      <c r="AH78" s="61"/>
      <c r="AJ78" s="61"/>
      <c r="AL78" s="61"/>
      <c r="AN78" s="61"/>
      <c r="AP78" s="61"/>
    </row>
    <row r="79" spans="4:42" customFormat="1" x14ac:dyDescent="0.4">
      <c r="D79" s="61"/>
      <c r="F79" s="61"/>
      <c r="H79" s="61"/>
      <c r="J79" s="61"/>
      <c r="L79" s="61"/>
      <c r="N79" s="61"/>
      <c r="P79" s="61"/>
      <c r="R79" s="61"/>
      <c r="T79" s="61"/>
      <c r="V79" s="61"/>
      <c r="X79" s="61"/>
      <c r="Z79" s="61"/>
      <c r="AB79" s="61"/>
      <c r="AD79" s="61"/>
      <c r="AF79" s="61"/>
      <c r="AH79" s="61"/>
      <c r="AJ79" s="61"/>
      <c r="AL79" s="61"/>
      <c r="AN79" s="61"/>
      <c r="AP79" s="61"/>
    </row>
    <row r="80" spans="4:42" customFormat="1" x14ac:dyDescent="0.4">
      <c r="D80" s="61"/>
      <c r="F80" s="61"/>
      <c r="H80" s="61"/>
      <c r="J80" s="61"/>
      <c r="L80" s="61"/>
      <c r="N80" s="61"/>
      <c r="P80" s="61"/>
      <c r="R80" s="61"/>
      <c r="T80" s="61"/>
      <c r="V80" s="61"/>
      <c r="X80" s="61"/>
      <c r="Z80" s="61"/>
      <c r="AB80" s="61"/>
      <c r="AD80" s="61"/>
      <c r="AF80" s="61"/>
      <c r="AH80" s="61"/>
      <c r="AJ80" s="61"/>
      <c r="AL80" s="61"/>
      <c r="AN80" s="61"/>
      <c r="AP80" s="61"/>
    </row>
    <row r="81" spans="4:42" customFormat="1" x14ac:dyDescent="0.4">
      <c r="D81" s="61"/>
      <c r="F81" s="61"/>
      <c r="H81" s="61"/>
      <c r="J81" s="61"/>
      <c r="L81" s="61"/>
      <c r="N81" s="61"/>
      <c r="P81" s="61"/>
      <c r="R81" s="61"/>
      <c r="T81" s="61"/>
      <c r="V81" s="61"/>
      <c r="X81" s="61"/>
      <c r="Z81" s="61"/>
      <c r="AB81" s="61"/>
      <c r="AD81" s="61"/>
      <c r="AF81" s="61"/>
      <c r="AH81" s="61"/>
      <c r="AJ81" s="61"/>
      <c r="AL81" s="61"/>
      <c r="AN81" s="61"/>
      <c r="AP81" s="61"/>
    </row>
    <row r="82" spans="4:42" customFormat="1" x14ac:dyDescent="0.4">
      <c r="D82" s="61"/>
      <c r="F82" s="61"/>
      <c r="H82" s="61"/>
      <c r="J82" s="61"/>
      <c r="L82" s="61"/>
      <c r="N82" s="61"/>
      <c r="P82" s="61"/>
      <c r="R82" s="61"/>
      <c r="T82" s="61"/>
      <c r="V82" s="61"/>
      <c r="X82" s="61"/>
      <c r="Z82" s="61"/>
      <c r="AB82" s="61"/>
      <c r="AD82" s="61"/>
      <c r="AF82" s="61"/>
      <c r="AH82" s="61"/>
      <c r="AJ82" s="61"/>
      <c r="AL82" s="61"/>
      <c r="AN82" s="61"/>
      <c r="AP82" s="61"/>
    </row>
    <row r="83" spans="4:42" customFormat="1" x14ac:dyDescent="0.4">
      <c r="D83" s="61"/>
      <c r="F83" s="61"/>
      <c r="H83" s="61"/>
      <c r="J83" s="61"/>
      <c r="L83" s="61"/>
      <c r="N83" s="61"/>
      <c r="P83" s="61"/>
      <c r="R83" s="61"/>
      <c r="T83" s="61"/>
      <c r="V83" s="61"/>
      <c r="X83" s="61"/>
      <c r="Z83" s="61"/>
      <c r="AB83" s="61"/>
      <c r="AD83" s="61"/>
      <c r="AF83" s="61"/>
      <c r="AH83" s="61"/>
      <c r="AJ83" s="61"/>
      <c r="AL83" s="61"/>
      <c r="AN83" s="61"/>
      <c r="AP83" s="61"/>
    </row>
    <row r="84" spans="4:42" customFormat="1" x14ac:dyDescent="0.4">
      <c r="D84" s="61"/>
      <c r="F84" s="61"/>
      <c r="H84" s="61"/>
      <c r="J84" s="61"/>
      <c r="L84" s="61"/>
      <c r="N84" s="61"/>
      <c r="P84" s="61"/>
      <c r="R84" s="61"/>
      <c r="T84" s="61"/>
      <c r="V84" s="61"/>
      <c r="X84" s="61"/>
      <c r="Z84" s="61"/>
      <c r="AB84" s="61"/>
      <c r="AD84" s="61"/>
      <c r="AF84" s="61"/>
      <c r="AH84" s="61"/>
      <c r="AJ84" s="61"/>
      <c r="AL84" s="61"/>
      <c r="AN84" s="61"/>
      <c r="AP84" s="61"/>
    </row>
    <row r="85" spans="4:42" customFormat="1" x14ac:dyDescent="0.4">
      <c r="D85" s="61"/>
      <c r="F85" s="61"/>
      <c r="H85" s="61"/>
      <c r="J85" s="61"/>
      <c r="L85" s="61"/>
      <c r="N85" s="61"/>
      <c r="P85" s="61"/>
      <c r="R85" s="61"/>
      <c r="T85" s="61"/>
      <c r="V85" s="61"/>
      <c r="X85" s="61"/>
      <c r="Z85" s="61"/>
      <c r="AB85" s="61"/>
      <c r="AD85" s="61"/>
      <c r="AF85" s="61"/>
      <c r="AH85" s="61"/>
      <c r="AJ85" s="61"/>
      <c r="AL85" s="61"/>
      <c r="AN85" s="61"/>
      <c r="AP85" s="61"/>
    </row>
    <row r="86" spans="4:42" customFormat="1" x14ac:dyDescent="0.4">
      <c r="D86" s="61"/>
      <c r="F86" s="61"/>
      <c r="H86" s="61"/>
      <c r="J86" s="61"/>
      <c r="L86" s="61"/>
      <c r="N86" s="61"/>
      <c r="P86" s="61"/>
      <c r="R86" s="61"/>
      <c r="T86" s="61"/>
      <c r="V86" s="61"/>
      <c r="X86" s="61"/>
      <c r="Z86" s="61"/>
      <c r="AB86" s="61"/>
      <c r="AD86" s="61"/>
      <c r="AF86" s="61"/>
      <c r="AH86" s="61"/>
      <c r="AJ86" s="61"/>
      <c r="AL86" s="61"/>
      <c r="AN86" s="61"/>
      <c r="AP86" s="61"/>
    </row>
    <row r="87" spans="4:42" customFormat="1" x14ac:dyDescent="0.4">
      <c r="D87" s="61"/>
      <c r="F87" s="61"/>
      <c r="H87" s="61"/>
      <c r="J87" s="61"/>
      <c r="L87" s="61"/>
      <c r="N87" s="61"/>
      <c r="P87" s="61"/>
      <c r="R87" s="61"/>
      <c r="T87" s="61"/>
      <c r="V87" s="61"/>
      <c r="X87" s="61"/>
      <c r="Z87" s="61"/>
      <c r="AB87" s="61"/>
      <c r="AD87" s="61"/>
      <c r="AF87" s="61"/>
      <c r="AH87" s="61"/>
      <c r="AJ87" s="61"/>
      <c r="AL87" s="61"/>
      <c r="AN87" s="61"/>
      <c r="AP87" s="61"/>
    </row>
    <row r="88" spans="4:42" customFormat="1" x14ac:dyDescent="0.4">
      <c r="D88" s="61"/>
      <c r="F88" s="61"/>
      <c r="H88" s="61"/>
      <c r="J88" s="61"/>
      <c r="L88" s="61"/>
      <c r="N88" s="61"/>
      <c r="P88" s="61"/>
      <c r="R88" s="61"/>
      <c r="T88" s="61"/>
      <c r="V88" s="61"/>
      <c r="X88" s="61"/>
      <c r="Z88" s="61"/>
      <c r="AB88" s="61"/>
      <c r="AD88" s="61"/>
      <c r="AF88" s="61"/>
      <c r="AH88" s="61"/>
      <c r="AJ88" s="61"/>
      <c r="AL88" s="61"/>
      <c r="AN88" s="61"/>
      <c r="AP88" s="61"/>
    </row>
    <row r="89" spans="4:42" customFormat="1" x14ac:dyDescent="0.4">
      <c r="D89" s="61"/>
      <c r="F89" s="61"/>
      <c r="H89" s="61"/>
      <c r="J89" s="61"/>
      <c r="L89" s="61"/>
      <c r="N89" s="61"/>
      <c r="P89" s="61"/>
      <c r="R89" s="61"/>
      <c r="T89" s="61"/>
      <c r="V89" s="61"/>
      <c r="X89" s="61"/>
      <c r="Z89" s="61"/>
      <c r="AB89" s="61"/>
      <c r="AD89" s="61"/>
      <c r="AF89" s="61"/>
      <c r="AH89" s="61"/>
      <c r="AJ89" s="61"/>
      <c r="AL89" s="61"/>
      <c r="AN89" s="61"/>
      <c r="AP89" s="61"/>
    </row>
    <row r="90" spans="4:42" customFormat="1" x14ac:dyDescent="0.4">
      <c r="D90" s="61"/>
      <c r="F90" s="61"/>
      <c r="H90" s="61"/>
      <c r="J90" s="61"/>
      <c r="L90" s="61"/>
      <c r="N90" s="61"/>
      <c r="P90" s="61"/>
      <c r="R90" s="61"/>
      <c r="T90" s="61"/>
      <c r="V90" s="61"/>
      <c r="X90" s="61"/>
      <c r="Z90" s="61"/>
      <c r="AB90" s="61"/>
      <c r="AD90" s="61"/>
      <c r="AF90" s="61"/>
      <c r="AH90" s="61"/>
      <c r="AJ90" s="61"/>
      <c r="AL90" s="61"/>
      <c r="AN90" s="61"/>
      <c r="AP90" s="61"/>
    </row>
    <row r="91" spans="4:42" customFormat="1" x14ac:dyDescent="0.4">
      <c r="D91" s="61"/>
      <c r="F91" s="61"/>
      <c r="H91" s="61"/>
      <c r="J91" s="61"/>
      <c r="L91" s="61"/>
      <c r="N91" s="61"/>
      <c r="P91" s="61"/>
      <c r="R91" s="61"/>
      <c r="T91" s="61"/>
      <c r="V91" s="61"/>
      <c r="X91" s="61"/>
      <c r="Z91" s="61"/>
      <c r="AB91" s="61"/>
      <c r="AD91" s="61"/>
      <c r="AF91" s="61"/>
      <c r="AH91" s="61"/>
      <c r="AJ91" s="61"/>
      <c r="AL91" s="61"/>
      <c r="AN91" s="61"/>
      <c r="AP91" s="61"/>
    </row>
    <row r="92" spans="4:42" customFormat="1" x14ac:dyDescent="0.4">
      <c r="D92" s="61"/>
      <c r="F92" s="61"/>
      <c r="H92" s="61"/>
      <c r="J92" s="61"/>
      <c r="L92" s="61"/>
      <c r="N92" s="61"/>
      <c r="P92" s="61"/>
      <c r="R92" s="61"/>
      <c r="T92" s="61"/>
      <c r="V92" s="61"/>
      <c r="X92" s="61"/>
      <c r="Z92" s="61"/>
      <c r="AB92" s="61"/>
      <c r="AD92" s="61"/>
      <c r="AF92" s="61"/>
      <c r="AH92" s="61"/>
      <c r="AJ92" s="61"/>
      <c r="AL92" s="61"/>
      <c r="AN92" s="61"/>
      <c r="AP92" s="61"/>
    </row>
    <row r="93" spans="4:42" customFormat="1" x14ac:dyDescent="0.4">
      <c r="D93" s="61"/>
      <c r="F93" s="61"/>
      <c r="H93" s="61"/>
      <c r="J93" s="61"/>
      <c r="L93" s="61"/>
      <c r="N93" s="61"/>
      <c r="P93" s="61"/>
      <c r="R93" s="61"/>
      <c r="T93" s="61"/>
      <c r="V93" s="61"/>
      <c r="X93" s="61"/>
      <c r="Z93" s="61"/>
      <c r="AB93" s="61"/>
      <c r="AD93" s="61"/>
      <c r="AF93" s="61"/>
      <c r="AH93" s="61"/>
      <c r="AJ93" s="61"/>
      <c r="AL93" s="61"/>
      <c r="AN93" s="61"/>
      <c r="AP93" s="61"/>
    </row>
    <row r="94" spans="4:42" customFormat="1" x14ac:dyDescent="0.4">
      <c r="D94" s="61"/>
      <c r="F94" s="61"/>
      <c r="H94" s="61"/>
      <c r="J94" s="61"/>
      <c r="L94" s="61"/>
      <c r="N94" s="61"/>
      <c r="P94" s="61"/>
      <c r="R94" s="61"/>
      <c r="T94" s="61"/>
      <c r="V94" s="61"/>
      <c r="X94" s="61"/>
      <c r="Z94" s="61"/>
      <c r="AB94" s="61"/>
      <c r="AD94" s="61"/>
      <c r="AF94" s="61"/>
      <c r="AH94" s="61"/>
      <c r="AJ94" s="61"/>
      <c r="AL94" s="61"/>
      <c r="AN94" s="61"/>
      <c r="AP94" s="61"/>
    </row>
    <row r="95" spans="4:42" customFormat="1" x14ac:dyDescent="0.4">
      <c r="D95" s="61"/>
      <c r="F95" s="61"/>
      <c r="H95" s="61"/>
      <c r="J95" s="61"/>
      <c r="L95" s="61"/>
      <c r="N95" s="61"/>
      <c r="P95" s="61"/>
      <c r="R95" s="61"/>
      <c r="T95" s="61"/>
      <c r="V95" s="61"/>
      <c r="X95" s="61"/>
      <c r="Z95" s="61"/>
      <c r="AB95" s="61"/>
      <c r="AD95" s="61"/>
      <c r="AF95" s="61"/>
      <c r="AH95" s="61"/>
      <c r="AJ95" s="61"/>
      <c r="AL95" s="61"/>
      <c r="AN95" s="61"/>
      <c r="AP95" s="61"/>
    </row>
    <row r="96" spans="4:42" customFormat="1" x14ac:dyDescent="0.4">
      <c r="D96" s="61"/>
      <c r="F96" s="61"/>
      <c r="H96" s="61"/>
      <c r="J96" s="61"/>
      <c r="L96" s="61"/>
      <c r="N96" s="61"/>
      <c r="P96" s="61"/>
      <c r="R96" s="61"/>
      <c r="T96" s="61"/>
      <c r="V96" s="61"/>
      <c r="X96" s="61"/>
      <c r="Z96" s="61"/>
      <c r="AB96" s="61"/>
      <c r="AD96" s="61"/>
      <c r="AF96" s="61"/>
      <c r="AH96" s="61"/>
      <c r="AJ96" s="61"/>
      <c r="AL96" s="61"/>
      <c r="AN96" s="61"/>
      <c r="AP96" s="61"/>
    </row>
    <row r="97" spans="4:42" customFormat="1" x14ac:dyDescent="0.4">
      <c r="D97" s="61"/>
      <c r="F97" s="61"/>
      <c r="H97" s="61"/>
      <c r="J97" s="61"/>
      <c r="L97" s="61"/>
      <c r="N97" s="61"/>
      <c r="P97" s="61"/>
      <c r="R97" s="61"/>
      <c r="T97" s="61"/>
      <c r="V97" s="61"/>
      <c r="X97" s="61"/>
      <c r="Z97" s="61"/>
      <c r="AB97" s="61"/>
      <c r="AD97" s="61"/>
      <c r="AF97" s="61"/>
      <c r="AH97" s="61"/>
      <c r="AJ97" s="61"/>
      <c r="AL97" s="61"/>
      <c r="AN97" s="61"/>
      <c r="AP97" s="61"/>
    </row>
    <row r="98" spans="4:42" customFormat="1" x14ac:dyDescent="0.4">
      <c r="D98" s="61"/>
      <c r="F98" s="61"/>
      <c r="H98" s="61"/>
      <c r="J98" s="61"/>
      <c r="L98" s="61"/>
      <c r="N98" s="61"/>
      <c r="P98" s="61"/>
      <c r="R98" s="61"/>
      <c r="T98" s="61"/>
      <c r="V98" s="61"/>
      <c r="X98" s="61"/>
      <c r="Z98" s="61"/>
      <c r="AB98" s="61"/>
      <c r="AD98" s="61"/>
      <c r="AF98" s="61"/>
      <c r="AH98" s="61"/>
      <c r="AJ98" s="61"/>
      <c r="AL98" s="61"/>
      <c r="AN98" s="61"/>
      <c r="AP98" s="61"/>
    </row>
    <row r="99" spans="4:42" customFormat="1" x14ac:dyDescent="0.4">
      <c r="D99" s="61"/>
      <c r="F99" s="61"/>
      <c r="H99" s="61"/>
      <c r="J99" s="61"/>
      <c r="L99" s="61"/>
      <c r="N99" s="61"/>
      <c r="P99" s="61"/>
      <c r="R99" s="61"/>
      <c r="T99" s="61"/>
      <c r="V99" s="61"/>
      <c r="X99" s="61"/>
      <c r="Z99" s="61"/>
      <c r="AB99" s="61"/>
      <c r="AD99" s="61"/>
      <c r="AF99" s="61"/>
      <c r="AH99" s="61"/>
      <c r="AJ99" s="61"/>
      <c r="AL99" s="61"/>
      <c r="AN99" s="61"/>
      <c r="AP99" s="61"/>
    </row>
    <row r="100" spans="4:42" customFormat="1" x14ac:dyDescent="0.4">
      <c r="D100" s="61"/>
      <c r="F100" s="61"/>
      <c r="H100" s="61"/>
      <c r="J100" s="61"/>
      <c r="L100" s="61"/>
      <c r="N100" s="61"/>
      <c r="P100" s="61"/>
      <c r="R100" s="61"/>
      <c r="T100" s="61"/>
      <c r="V100" s="61"/>
      <c r="X100" s="61"/>
      <c r="Z100" s="61"/>
      <c r="AB100" s="61"/>
      <c r="AD100" s="61"/>
      <c r="AF100" s="61"/>
      <c r="AH100" s="61"/>
      <c r="AJ100" s="61"/>
      <c r="AL100" s="61"/>
      <c r="AN100" s="61"/>
      <c r="AP100" s="61"/>
    </row>
    <row r="101" spans="4:42" customFormat="1" x14ac:dyDescent="0.4">
      <c r="D101" s="61"/>
      <c r="F101" s="61"/>
      <c r="H101" s="61"/>
      <c r="J101" s="61"/>
      <c r="L101" s="61"/>
      <c r="N101" s="61"/>
      <c r="P101" s="61"/>
      <c r="R101" s="61"/>
      <c r="T101" s="61"/>
      <c r="V101" s="61"/>
      <c r="X101" s="61"/>
      <c r="Z101" s="61"/>
      <c r="AB101" s="61"/>
      <c r="AD101" s="61"/>
      <c r="AF101" s="61"/>
      <c r="AH101" s="61"/>
      <c r="AJ101" s="61"/>
      <c r="AL101" s="61"/>
      <c r="AN101" s="61"/>
      <c r="AP101" s="61"/>
    </row>
    <row r="102" spans="4:42" customFormat="1" x14ac:dyDescent="0.4">
      <c r="D102" s="61"/>
      <c r="F102" s="61"/>
      <c r="H102" s="61"/>
      <c r="J102" s="61"/>
      <c r="L102" s="61"/>
      <c r="N102" s="61"/>
      <c r="P102" s="61"/>
      <c r="R102" s="61"/>
      <c r="T102" s="61"/>
      <c r="V102" s="61"/>
      <c r="X102" s="61"/>
      <c r="Z102" s="61"/>
      <c r="AB102" s="61"/>
      <c r="AD102" s="61"/>
      <c r="AF102" s="61"/>
      <c r="AH102" s="61"/>
      <c r="AJ102" s="61"/>
      <c r="AL102" s="61"/>
      <c r="AN102" s="61"/>
      <c r="AP102" s="61"/>
    </row>
    <row r="103" spans="4:42" customFormat="1" x14ac:dyDescent="0.4">
      <c r="D103" s="61"/>
      <c r="F103" s="61"/>
      <c r="H103" s="61"/>
      <c r="J103" s="61"/>
      <c r="L103" s="61"/>
      <c r="N103" s="61"/>
      <c r="P103" s="61"/>
      <c r="R103" s="61"/>
      <c r="T103" s="61"/>
      <c r="V103" s="61"/>
      <c r="X103" s="61"/>
      <c r="Z103" s="61"/>
      <c r="AB103" s="61"/>
      <c r="AD103" s="61"/>
      <c r="AF103" s="61"/>
      <c r="AH103" s="61"/>
      <c r="AJ103" s="61"/>
      <c r="AL103" s="61"/>
      <c r="AN103" s="61"/>
      <c r="AP103" s="61"/>
    </row>
    <row r="104" spans="4:42" customFormat="1" x14ac:dyDescent="0.4">
      <c r="D104" s="61"/>
      <c r="F104" s="61"/>
      <c r="H104" s="61"/>
      <c r="J104" s="61"/>
      <c r="L104" s="61"/>
      <c r="N104" s="61"/>
      <c r="P104" s="61"/>
      <c r="R104" s="61"/>
      <c r="T104" s="61"/>
      <c r="V104" s="61"/>
      <c r="X104" s="61"/>
      <c r="Z104" s="61"/>
      <c r="AB104" s="61"/>
      <c r="AD104" s="61"/>
      <c r="AF104" s="61"/>
      <c r="AH104" s="61"/>
      <c r="AJ104" s="61"/>
      <c r="AL104" s="61"/>
      <c r="AN104" s="61"/>
      <c r="AP104" s="61"/>
    </row>
    <row r="105" spans="4:42" customFormat="1" x14ac:dyDescent="0.4">
      <c r="D105" s="61"/>
      <c r="F105" s="61"/>
      <c r="H105" s="61"/>
      <c r="J105" s="61"/>
      <c r="L105" s="61"/>
      <c r="N105" s="61"/>
      <c r="P105" s="61"/>
      <c r="R105" s="61"/>
      <c r="T105" s="61"/>
      <c r="V105" s="61"/>
      <c r="X105" s="61"/>
      <c r="Z105" s="61"/>
      <c r="AB105" s="61"/>
      <c r="AD105" s="61"/>
      <c r="AF105" s="61"/>
      <c r="AH105" s="61"/>
      <c r="AJ105" s="61"/>
      <c r="AL105" s="61"/>
      <c r="AN105" s="61"/>
      <c r="AP105" s="61"/>
    </row>
    <row r="106" spans="4:42" customFormat="1" x14ac:dyDescent="0.4">
      <c r="D106" s="61"/>
      <c r="F106" s="61"/>
      <c r="H106" s="61"/>
      <c r="J106" s="61"/>
      <c r="L106" s="61"/>
      <c r="N106" s="61"/>
      <c r="P106" s="61"/>
      <c r="R106" s="61"/>
      <c r="T106" s="61"/>
      <c r="V106" s="61"/>
      <c r="X106" s="61"/>
      <c r="Z106" s="61"/>
      <c r="AB106" s="61"/>
      <c r="AD106" s="61"/>
      <c r="AF106" s="61"/>
      <c r="AH106" s="61"/>
      <c r="AJ106" s="61"/>
      <c r="AL106" s="61"/>
      <c r="AN106" s="61"/>
      <c r="AP106" s="61"/>
    </row>
    <row r="107" spans="4:42" customFormat="1" x14ac:dyDescent="0.4">
      <c r="D107" s="61"/>
      <c r="F107" s="61"/>
      <c r="H107" s="61"/>
      <c r="J107" s="61"/>
      <c r="L107" s="61"/>
      <c r="N107" s="61"/>
      <c r="P107" s="61"/>
      <c r="R107" s="61"/>
      <c r="T107" s="61"/>
      <c r="V107" s="61"/>
      <c r="X107" s="61"/>
      <c r="Z107" s="61"/>
      <c r="AB107" s="61"/>
      <c r="AD107" s="61"/>
      <c r="AF107" s="61"/>
      <c r="AH107" s="61"/>
      <c r="AJ107" s="61"/>
      <c r="AL107" s="61"/>
      <c r="AN107" s="61"/>
      <c r="AP107" s="61"/>
    </row>
    <row r="108" spans="4:42" customFormat="1" x14ac:dyDescent="0.4">
      <c r="D108" s="61"/>
      <c r="F108" s="61"/>
      <c r="H108" s="61"/>
      <c r="J108" s="61"/>
      <c r="L108" s="61"/>
      <c r="N108" s="61"/>
      <c r="P108" s="61"/>
      <c r="R108" s="61"/>
      <c r="T108" s="61"/>
      <c r="V108" s="61"/>
      <c r="X108" s="61"/>
      <c r="Z108" s="61"/>
      <c r="AB108" s="61"/>
      <c r="AD108" s="61"/>
      <c r="AF108" s="61"/>
      <c r="AH108" s="61"/>
      <c r="AJ108" s="61"/>
      <c r="AL108" s="61"/>
      <c r="AN108" s="61"/>
      <c r="AP108" s="61"/>
    </row>
    <row r="109" spans="4:42" customFormat="1" x14ac:dyDescent="0.4">
      <c r="D109" s="61"/>
      <c r="F109" s="61"/>
      <c r="H109" s="61"/>
      <c r="J109" s="61"/>
      <c r="L109" s="61"/>
      <c r="N109" s="61"/>
      <c r="P109" s="61"/>
      <c r="R109" s="61"/>
      <c r="T109" s="61"/>
      <c r="V109" s="61"/>
      <c r="X109" s="61"/>
      <c r="Z109" s="61"/>
      <c r="AB109" s="61"/>
      <c r="AD109" s="61"/>
      <c r="AF109" s="61"/>
      <c r="AH109" s="61"/>
      <c r="AJ109" s="61"/>
      <c r="AL109" s="61"/>
      <c r="AN109" s="61"/>
      <c r="AP109" s="61"/>
    </row>
    <row r="110" spans="4:42" customFormat="1" x14ac:dyDescent="0.4">
      <c r="D110" s="61"/>
      <c r="F110" s="61"/>
      <c r="H110" s="61"/>
      <c r="J110" s="61"/>
      <c r="L110" s="61"/>
      <c r="N110" s="61"/>
      <c r="P110" s="61"/>
      <c r="R110" s="61"/>
      <c r="T110" s="61"/>
      <c r="V110" s="61"/>
      <c r="X110" s="61"/>
      <c r="Z110" s="61"/>
      <c r="AB110" s="61"/>
      <c r="AD110" s="61"/>
      <c r="AF110" s="61"/>
      <c r="AH110" s="61"/>
      <c r="AJ110" s="61"/>
      <c r="AL110" s="61"/>
      <c r="AN110" s="61"/>
      <c r="AP110" s="61"/>
    </row>
    <row r="111" spans="4:42" customFormat="1" x14ac:dyDescent="0.4">
      <c r="D111" s="61"/>
      <c r="F111" s="61"/>
      <c r="H111" s="61"/>
      <c r="J111" s="61"/>
      <c r="L111" s="61"/>
      <c r="N111" s="61"/>
      <c r="P111" s="61"/>
      <c r="R111" s="61"/>
      <c r="T111" s="61"/>
      <c r="V111" s="61"/>
      <c r="X111" s="61"/>
      <c r="Z111" s="61"/>
      <c r="AB111" s="61"/>
      <c r="AD111" s="61"/>
      <c r="AF111" s="61"/>
      <c r="AH111" s="61"/>
      <c r="AJ111" s="61"/>
      <c r="AL111" s="61"/>
      <c r="AN111" s="61"/>
      <c r="AP111" s="61"/>
    </row>
    <row r="112" spans="4:42" customFormat="1" x14ac:dyDescent="0.4">
      <c r="D112" s="61"/>
      <c r="F112" s="61"/>
      <c r="H112" s="61"/>
      <c r="J112" s="61"/>
      <c r="L112" s="61"/>
      <c r="N112" s="61"/>
      <c r="P112" s="61"/>
      <c r="R112" s="61"/>
      <c r="T112" s="61"/>
      <c r="V112" s="61"/>
      <c r="X112" s="61"/>
      <c r="Z112" s="61"/>
      <c r="AB112" s="61"/>
      <c r="AD112" s="61"/>
      <c r="AF112" s="61"/>
      <c r="AH112" s="61"/>
      <c r="AJ112" s="61"/>
      <c r="AL112" s="61"/>
      <c r="AN112" s="61"/>
      <c r="AP112" s="61"/>
    </row>
    <row r="113" spans="4:42" customFormat="1" x14ac:dyDescent="0.4">
      <c r="D113" s="61"/>
      <c r="F113" s="61"/>
      <c r="H113" s="61"/>
      <c r="J113" s="61"/>
      <c r="L113" s="61"/>
      <c r="N113" s="61"/>
      <c r="P113" s="61"/>
      <c r="R113" s="61"/>
      <c r="T113" s="61"/>
      <c r="V113" s="61"/>
      <c r="X113" s="61"/>
      <c r="Z113" s="61"/>
      <c r="AB113" s="61"/>
      <c r="AD113" s="61"/>
      <c r="AF113" s="61"/>
      <c r="AH113" s="61"/>
      <c r="AJ113" s="61"/>
      <c r="AL113" s="61"/>
      <c r="AN113" s="61"/>
      <c r="AP113" s="61"/>
    </row>
    <row r="114" spans="4:42" customFormat="1" x14ac:dyDescent="0.4">
      <c r="D114" s="61"/>
      <c r="F114" s="61"/>
      <c r="H114" s="61"/>
      <c r="J114" s="61"/>
      <c r="L114" s="61"/>
      <c r="N114" s="61"/>
      <c r="P114" s="61"/>
      <c r="R114" s="61"/>
      <c r="T114" s="61"/>
      <c r="V114" s="61"/>
      <c r="X114" s="61"/>
      <c r="Z114" s="61"/>
      <c r="AB114" s="61"/>
      <c r="AD114" s="61"/>
      <c r="AF114" s="61"/>
      <c r="AH114" s="61"/>
      <c r="AJ114" s="61"/>
      <c r="AL114" s="61"/>
      <c r="AN114" s="61"/>
      <c r="AP114" s="61"/>
    </row>
    <row r="115" spans="4:42" customFormat="1" x14ac:dyDescent="0.4">
      <c r="D115" s="61"/>
      <c r="F115" s="61"/>
      <c r="H115" s="61"/>
      <c r="J115" s="61"/>
      <c r="L115" s="61"/>
      <c r="N115" s="61"/>
      <c r="P115" s="61"/>
      <c r="R115" s="61"/>
      <c r="T115" s="61"/>
      <c r="V115" s="61"/>
      <c r="X115" s="61"/>
      <c r="Z115" s="61"/>
      <c r="AB115" s="61"/>
      <c r="AD115" s="61"/>
      <c r="AF115" s="61"/>
      <c r="AH115" s="61"/>
      <c r="AJ115" s="61"/>
      <c r="AL115" s="61"/>
      <c r="AN115" s="61"/>
      <c r="AP115" s="61"/>
    </row>
    <row r="116" spans="4:42" customFormat="1" x14ac:dyDescent="0.4">
      <c r="D116" s="61"/>
      <c r="F116" s="61"/>
      <c r="H116" s="61"/>
      <c r="J116" s="61"/>
      <c r="L116" s="61"/>
      <c r="N116" s="61"/>
      <c r="P116" s="61"/>
      <c r="R116" s="61"/>
      <c r="T116" s="61"/>
      <c r="V116" s="61"/>
      <c r="X116" s="61"/>
      <c r="Z116" s="61"/>
      <c r="AB116" s="61"/>
      <c r="AD116" s="61"/>
      <c r="AF116" s="61"/>
      <c r="AH116" s="61"/>
      <c r="AJ116" s="61"/>
      <c r="AL116" s="61"/>
      <c r="AN116" s="61"/>
      <c r="AP116" s="61"/>
    </row>
    <row r="117" spans="4:42" customFormat="1" x14ac:dyDescent="0.4">
      <c r="D117" s="61"/>
      <c r="F117" s="61"/>
      <c r="H117" s="61"/>
      <c r="J117" s="61"/>
      <c r="L117" s="61"/>
      <c r="N117" s="61"/>
      <c r="P117" s="61"/>
      <c r="R117" s="61"/>
      <c r="T117" s="61"/>
      <c r="V117" s="61"/>
      <c r="X117" s="61"/>
      <c r="Z117" s="61"/>
      <c r="AB117" s="61"/>
      <c r="AD117" s="61"/>
      <c r="AF117" s="61"/>
      <c r="AH117" s="61"/>
      <c r="AJ117" s="61"/>
      <c r="AL117" s="61"/>
      <c r="AN117" s="61"/>
      <c r="AP117" s="61"/>
    </row>
    <row r="118" spans="4:42" customFormat="1" x14ac:dyDescent="0.4">
      <c r="D118" s="61"/>
      <c r="F118" s="61"/>
      <c r="H118" s="61"/>
      <c r="J118" s="61"/>
      <c r="L118" s="61"/>
      <c r="N118" s="61"/>
      <c r="P118" s="61"/>
      <c r="R118" s="61"/>
      <c r="T118" s="61"/>
      <c r="V118" s="61"/>
      <c r="X118" s="61"/>
      <c r="Z118" s="61"/>
      <c r="AB118" s="61"/>
      <c r="AD118" s="61"/>
      <c r="AF118" s="61"/>
      <c r="AH118" s="61"/>
      <c r="AJ118" s="61"/>
      <c r="AL118" s="61"/>
      <c r="AN118" s="61"/>
      <c r="AP118" s="61"/>
    </row>
    <row r="119" spans="4:42" customFormat="1" x14ac:dyDescent="0.4">
      <c r="D119" s="61"/>
      <c r="F119" s="61"/>
      <c r="H119" s="61"/>
      <c r="J119" s="61"/>
      <c r="L119" s="61"/>
      <c r="N119" s="61"/>
      <c r="P119" s="61"/>
      <c r="R119" s="61"/>
      <c r="T119" s="61"/>
      <c r="V119" s="61"/>
      <c r="X119" s="61"/>
      <c r="Z119" s="61"/>
      <c r="AB119" s="61"/>
      <c r="AD119" s="61"/>
      <c r="AF119" s="61"/>
      <c r="AH119" s="61"/>
      <c r="AJ119" s="61"/>
      <c r="AL119" s="61"/>
      <c r="AN119" s="61"/>
      <c r="AP119" s="61"/>
    </row>
    <row r="120" spans="4:42" customFormat="1" x14ac:dyDescent="0.4">
      <c r="D120" s="61"/>
      <c r="F120" s="61"/>
      <c r="H120" s="61"/>
      <c r="J120" s="61"/>
      <c r="L120" s="61"/>
      <c r="N120" s="61"/>
      <c r="P120" s="61"/>
      <c r="R120" s="61"/>
      <c r="T120" s="61"/>
      <c r="V120" s="61"/>
      <c r="X120" s="61"/>
      <c r="Z120" s="61"/>
      <c r="AB120" s="61"/>
      <c r="AD120" s="61"/>
      <c r="AF120" s="61"/>
      <c r="AH120" s="61"/>
      <c r="AJ120" s="61"/>
      <c r="AL120" s="61"/>
      <c r="AN120" s="61"/>
      <c r="AP120" s="61"/>
    </row>
    <row r="121" spans="4:42" customFormat="1" x14ac:dyDescent="0.4">
      <c r="D121" s="61"/>
      <c r="F121" s="61"/>
      <c r="H121" s="61"/>
      <c r="J121" s="61"/>
      <c r="L121" s="61"/>
      <c r="N121" s="61"/>
      <c r="P121" s="61"/>
      <c r="R121" s="61"/>
      <c r="T121" s="61"/>
      <c r="V121" s="61"/>
      <c r="X121" s="61"/>
      <c r="Z121" s="61"/>
      <c r="AB121" s="61"/>
      <c r="AD121" s="61"/>
      <c r="AF121" s="61"/>
      <c r="AH121" s="61"/>
      <c r="AJ121" s="61"/>
      <c r="AL121" s="61"/>
      <c r="AN121" s="61"/>
      <c r="AP121" s="61"/>
    </row>
    <row r="122" spans="4:42" customFormat="1" x14ac:dyDescent="0.4">
      <c r="D122" s="61"/>
      <c r="F122" s="61"/>
      <c r="H122" s="61"/>
      <c r="J122" s="61"/>
      <c r="L122" s="61"/>
      <c r="N122" s="61"/>
      <c r="P122" s="61"/>
      <c r="R122" s="61"/>
      <c r="T122" s="61"/>
      <c r="V122" s="61"/>
      <c r="X122" s="61"/>
      <c r="Z122" s="61"/>
      <c r="AB122" s="61"/>
      <c r="AD122" s="61"/>
      <c r="AF122" s="61"/>
      <c r="AH122" s="61"/>
      <c r="AJ122" s="61"/>
      <c r="AL122" s="61"/>
      <c r="AN122" s="61"/>
      <c r="AP122" s="61"/>
    </row>
    <row r="123" spans="4:42" customFormat="1" x14ac:dyDescent="0.4">
      <c r="D123" s="61"/>
      <c r="F123" s="61"/>
      <c r="H123" s="61"/>
      <c r="J123" s="61"/>
      <c r="L123" s="61"/>
      <c r="N123" s="61"/>
      <c r="P123" s="61"/>
      <c r="R123" s="61"/>
      <c r="T123" s="61"/>
      <c r="V123" s="61"/>
      <c r="X123" s="61"/>
      <c r="Z123" s="61"/>
      <c r="AB123" s="61"/>
      <c r="AD123" s="61"/>
      <c r="AF123" s="61"/>
      <c r="AH123" s="61"/>
      <c r="AJ123" s="61"/>
      <c r="AL123" s="61"/>
      <c r="AN123" s="61"/>
      <c r="AP123" s="61"/>
    </row>
    <row r="124" spans="4:42" customFormat="1" x14ac:dyDescent="0.4">
      <c r="D124" s="61"/>
      <c r="F124" s="61"/>
      <c r="H124" s="61"/>
      <c r="J124" s="61"/>
      <c r="L124" s="61"/>
      <c r="N124" s="61"/>
      <c r="P124" s="61"/>
      <c r="R124" s="61"/>
      <c r="T124" s="61"/>
      <c r="V124" s="61"/>
      <c r="X124" s="61"/>
      <c r="Z124" s="61"/>
      <c r="AB124" s="61"/>
      <c r="AD124" s="61"/>
      <c r="AF124" s="61"/>
      <c r="AH124" s="61"/>
      <c r="AJ124" s="61"/>
      <c r="AL124" s="61"/>
      <c r="AN124" s="61"/>
      <c r="AP124" s="61"/>
    </row>
    <row r="125" spans="4:42" customFormat="1" x14ac:dyDescent="0.4">
      <c r="D125" s="61"/>
      <c r="F125" s="61"/>
      <c r="H125" s="61"/>
      <c r="J125" s="61"/>
      <c r="L125" s="61"/>
      <c r="N125" s="61"/>
      <c r="P125" s="61"/>
      <c r="R125" s="61"/>
      <c r="T125" s="61"/>
      <c r="V125" s="61"/>
      <c r="X125" s="61"/>
      <c r="Z125" s="61"/>
      <c r="AB125" s="61"/>
      <c r="AD125" s="61"/>
      <c r="AF125" s="61"/>
      <c r="AH125" s="61"/>
      <c r="AJ125" s="61"/>
      <c r="AL125" s="61"/>
      <c r="AN125" s="61"/>
      <c r="AP125" s="61"/>
    </row>
    <row r="126" spans="4:42" customFormat="1" x14ac:dyDescent="0.4">
      <c r="D126" s="61"/>
      <c r="F126" s="61"/>
      <c r="H126" s="61"/>
      <c r="J126" s="61"/>
      <c r="L126" s="61"/>
      <c r="N126" s="61"/>
      <c r="P126" s="61"/>
      <c r="R126" s="61"/>
      <c r="T126" s="61"/>
      <c r="V126" s="61"/>
      <c r="X126" s="61"/>
      <c r="Z126" s="61"/>
      <c r="AB126" s="61"/>
      <c r="AD126" s="61"/>
      <c r="AF126" s="61"/>
      <c r="AH126" s="61"/>
      <c r="AJ126" s="61"/>
      <c r="AL126" s="61"/>
      <c r="AN126" s="61"/>
      <c r="AP126" s="61"/>
    </row>
    <row r="127" spans="4:42" customFormat="1" x14ac:dyDescent="0.4">
      <c r="D127" s="61"/>
      <c r="F127" s="61"/>
      <c r="H127" s="61"/>
      <c r="J127" s="61"/>
      <c r="L127" s="61"/>
      <c r="N127" s="61"/>
      <c r="P127" s="61"/>
      <c r="R127" s="61"/>
      <c r="T127" s="61"/>
      <c r="V127" s="61"/>
      <c r="X127" s="61"/>
      <c r="Z127" s="61"/>
      <c r="AB127" s="61"/>
      <c r="AD127" s="61"/>
      <c r="AF127" s="61"/>
      <c r="AH127" s="61"/>
      <c r="AJ127" s="61"/>
      <c r="AL127" s="61"/>
      <c r="AN127" s="61"/>
      <c r="AP127" s="61"/>
    </row>
    <row r="128" spans="4:42" customFormat="1" x14ac:dyDescent="0.4">
      <c r="D128" s="61"/>
      <c r="F128" s="61"/>
      <c r="H128" s="61"/>
      <c r="J128" s="61"/>
      <c r="L128" s="61"/>
      <c r="N128" s="61"/>
      <c r="P128" s="61"/>
      <c r="R128" s="61"/>
      <c r="T128" s="61"/>
      <c r="V128" s="61"/>
      <c r="X128" s="61"/>
      <c r="Z128" s="61"/>
      <c r="AB128" s="61"/>
      <c r="AD128" s="61"/>
      <c r="AF128" s="61"/>
      <c r="AH128" s="61"/>
      <c r="AJ128" s="61"/>
      <c r="AL128" s="61"/>
      <c r="AN128" s="61"/>
      <c r="AP128" s="61"/>
    </row>
    <row r="129" spans="4:42" customFormat="1" x14ac:dyDescent="0.4">
      <c r="D129" s="61"/>
      <c r="F129" s="61"/>
      <c r="H129" s="61"/>
      <c r="J129" s="61"/>
      <c r="L129" s="61"/>
      <c r="N129" s="61"/>
      <c r="P129" s="61"/>
      <c r="R129" s="61"/>
      <c r="T129" s="61"/>
      <c r="V129" s="61"/>
      <c r="X129" s="61"/>
      <c r="Z129" s="61"/>
      <c r="AB129" s="61"/>
      <c r="AD129" s="61"/>
      <c r="AF129" s="61"/>
      <c r="AH129" s="61"/>
      <c r="AJ129" s="61"/>
      <c r="AL129" s="61"/>
      <c r="AN129" s="61"/>
      <c r="AP129" s="61"/>
    </row>
    <row r="130" spans="4:42" customFormat="1" x14ac:dyDescent="0.4">
      <c r="D130" s="61"/>
      <c r="F130" s="61"/>
      <c r="H130" s="61"/>
      <c r="J130" s="61"/>
      <c r="L130" s="61"/>
      <c r="N130" s="61"/>
      <c r="P130" s="61"/>
      <c r="R130" s="61"/>
      <c r="T130" s="61"/>
      <c r="V130" s="61"/>
      <c r="X130" s="61"/>
      <c r="Z130" s="61"/>
      <c r="AB130" s="61"/>
      <c r="AD130" s="61"/>
      <c r="AF130" s="61"/>
      <c r="AH130" s="61"/>
      <c r="AJ130" s="61"/>
      <c r="AL130" s="61"/>
      <c r="AN130" s="61"/>
      <c r="AP130" s="61"/>
    </row>
    <row r="131" spans="4:42" customFormat="1" x14ac:dyDescent="0.4">
      <c r="D131" s="61"/>
      <c r="F131" s="61"/>
      <c r="H131" s="61"/>
      <c r="J131" s="61"/>
      <c r="L131" s="61"/>
      <c r="N131" s="61"/>
      <c r="P131" s="61"/>
      <c r="R131" s="61"/>
      <c r="T131" s="61"/>
      <c r="V131" s="61"/>
      <c r="X131" s="61"/>
      <c r="Z131" s="61"/>
      <c r="AB131" s="61"/>
      <c r="AD131" s="61"/>
      <c r="AF131" s="61"/>
      <c r="AH131" s="61"/>
      <c r="AJ131" s="61"/>
      <c r="AL131" s="61"/>
      <c r="AN131" s="61"/>
      <c r="AP131" s="61"/>
    </row>
    <row r="132" spans="4:42" customFormat="1" x14ac:dyDescent="0.4">
      <c r="D132" s="61"/>
      <c r="F132" s="61"/>
      <c r="H132" s="61"/>
      <c r="J132" s="61"/>
      <c r="L132" s="61"/>
      <c r="N132" s="61"/>
      <c r="P132" s="61"/>
      <c r="R132" s="61"/>
      <c r="T132" s="61"/>
      <c r="V132" s="61"/>
      <c r="X132" s="61"/>
      <c r="Z132" s="61"/>
      <c r="AB132" s="61"/>
      <c r="AD132" s="61"/>
      <c r="AF132" s="61"/>
      <c r="AH132" s="61"/>
      <c r="AJ132" s="61"/>
      <c r="AL132" s="61"/>
      <c r="AN132" s="61"/>
      <c r="AP132" s="61"/>
    </row>
    <row r="133" spans="4:42" customFormat="1" x14ac:dyDescent="0.4">
      <c r="D133" s="61"/>
      <c r="F133" s="61"/>
      <c r="H133" s="61"/>
      <c r="J133" s="61"/>
      <c r="L133" s="61"/>
      <c r="N133" s="61"/>
      <c r="P133" s="61"/>
      <c r="R133" s="61"/>
      <c r="T133" s="61"/>
      <c r="V133" s="61"/>
      <c r="X133" s="61"/>
      <c r="Z133" s="61"/>
      <c r="AB133" s="61"/>
      <c r="AD133" s="61"/>
      <c r="AF133" s="61"/>
      <c r="AH133" s="61"/>
      <c r="AJ133" s="61"/>
      <c r="AL133" s="61"/>
      <c r="AN133" s="61"/>
      <c r="AP133" s="61"/>
    </row>
    <row r="134" spans="4:42" customFormat="1" x14ac:dyDescent="0.4">
      <c r="D134" s="61"/>
      <c r="F134" s="61"/>
      <c r="H134" s="61"/>
      <c r="J134" s="61"/>
      <c r="L134" s="61"/>
      <c r="N134" s="61"/>
      <c r="P134" s="61"/>
      <c r="R134" s="61"/>
      <c r="T134" s="61"/>
      <c r="V134" s="61"/>
      <c r="X134" s="61"/>
      <c r="Z134" s="61"/>
      <c r="AB134" s="61"/>
      <c r="AD134" s="61"/>
      <c r="AF134" s="61"/>
      <c r="AH134" s="61"/>
      <c r="AJ134" s="61"/>
      <c r="AL134" s="61"/>
      <c r="AN134" s="61"/>
      <c r="AP134" s="61"/>
    </row>
    <row r="135" spans="4:42" customFormat="1" x14ac:dyDescent="0.4">
      <c r="D135" s="61"/>
      <c r="F135" s="61"/>
      <c r="H135" s="61"/>
      <c r="J135" s="61"/>
      <c r="L135" s="61"/>
      <c r="N135" s="61"/>
      <c r="P135" s="61"/>
      <c r="R135" s="61"/>
      <c r="T135" s="61"/>
      <c r="V135" s="61"/>
      <c r="X135" s="61"/>
      <c r="Z135" s="61"/>
      <c r="AB135" s="61"/>
      <c r="AD135" s="61"/>
      <c r="AF135" s="61"/>
      <c r="AH135" s="61"/>
      <c r="AJ135" s="61"/>
      <c r="AL135" s="61"/>
      <c r="AN135" s="61"/>
      <c r="AP135" s="61"/>
    </row>
    <row r="136" spans="4:42" customFormat="1" x14ac:dyDescent="0.4">
      <c r="D136" s="61"/>
      <c r="F136" s="61"/>
      <c r="H136" s="61"/>
      <c r="J136" s="61"/>
      <c r="L136" s="61"/>
      <c r="N136" s="61"/>
      <c r="P136" s="61"/>
      <c r="R136" s="61"/>
      <c r="T136" s="61"/>
      <c r="V136" s="61"/>
      <c r="X136" s="61"/>
      <c r="Z136" s="61"/>
      <c r="AB136" s="61"/>
      <c r="AD136" s="61"/>
      <c r="AF136" s="61"/>
      <c r="AH136" s="61"/>
      <c r="AJ136" s="61"/>
      <c r="AL136" s="61"/>
      <c r="AN136" s="61"/>
      <c r="AP136" s="61"/>
    </row>
    <row r="137" spans="4:42" customFormat="1" x14ac:dyDescent="0.4">
      <c r="D137" s="61"/>
      <c r="F137" s="61"/>
      <c r="H137" s="61"/>
      <c r="J137" s="61"/>
      <c r="L137" s="61"/>
      <c r="N137" s="61"/>
      <c r="P137" s="61"/>
      <c r="R137" s="61"/>
      <c r="T137" s="61"/>
      <c r="V137" s="61"/>
      <c r="X137" s="61"/>
      <c r="Z137" s="61"/>
      <c r="AB137" s="61"/>
      <c r="AD137" s="61"/>
      <c r="AF137" s="61"/>
      <c r="AH137" s="61"/>
      <c r="AJ137" s="61"/>
      <c r="AL137" s="61"/>
      <c r="AN137" s="61"/>
      <c r="AP137" s="61"/>
    </row>
    <row r="138" spans="4:42" customFormat="1" x14ac:dyDescent="0.4">
      <c r="D138" s="61"/>
      <c r="F138" s="61"/>
      <c r="H138" s="61"/>
      <c r="J138" s="61"/>
      <c r="L138" s="61"/>
      <c r="N138" s="61"/>
      <c r="P138" s="61"/>
      <c r="R138" s="61"/>
      <c r="T138" s="61"/>
      <c r="V138" s="61"/>
      <c r="X138" s="61"/>
      <c r="Z138" s="61"/>
      <c r="AB138" s="61"/>
      <c r="AD138" s="61"/>
      <c r="AF138" s="61"/>
      <c r="AH138" s="61"/>
      <c r="AJ138" s="61"/>
      <c r="AL138" s="61"/>
      <c r="AN138" s="61"/>
      <c r="AP138" s="61"/>
    </row>
    <row r="139" spans="4:42" customFormat="1" x14ac:dyDescent="0.4">
      <c r="D139" s="61"/>
      <c r="F139" s="61"/>
      <c r="H139" s="61"/>
      <c r="J139" s="61"/>
      <c r="L139" s="61"/>
      <c r="N139" s="61"/>
      <c r="P139" s="61"/>
      <c r="R139" s="61"/>
      <c r="T139" s="61"/>
      <c r="V139" s="61"/>
      <c r="X139" s="61"/>
      <c r="Z139" s="61"/>
      <c r="AB139" s="61"/>
      <c r="AD139" s="61"/>
      <c r="AF139" s="61"/>
      <c r="AH139" s="61"/>
      <c r="AJ139" s="61"/>
      <c r="AL139" s="61"/>
      <c r="AN139" s="61"/>
      <c r="AP139" s="61"/>
    </row>
    <row r="140" spans="4:42" customFormat="1" x14ac:dyDescent="0.4">
      <c r="D140" s="61"/>
      <c r="F140" s="61"/>
      <c r="H140" s="61"/>
      <c r="J140" s="61"/>
      <c r="L140" s="61"/>
      <c r="N140" s="61"/>
      <c r="P140" s="61"/>
      <c r="R140" s="61"/>
      <c r="T140" s="61"/>
      <c r="V140" s="61"/>
      <c r="X140" s="61"/>
      <c r="Z140" s="61"/>
      <c r="AB140" s="61"/>
      <c r="AD140" s="61"/>
      <c r="AF140" s="61"/>
      <c r="AH140" s="61"/>
      <c r="AJ140" s="61"/>
      <c r="AL140" s="61"/>
      <c r="AN140" s="61"/>
      <c r="AP140" s="61"/>
    </row>
    <row r="141" spans="4:42" customFormat="1" x14ac:dyDescent="0.4">
      <c r="D141" s="61"/>
      <c r="F141" s="61"/>
      <c r="H141" s="61"/>
      <c r="J141" s="61"/>
      <c r="L141" s="61"/>
      <c r="N141" s="61"/>
      <c r="P141" s="61"/>
      <c r="R141" s="61"/>
      <c r="T141" s="61"/>
      <c r="V141" s="61"/>
      <c r="X141" s="61"/>
      <c r="Z141" s="61"/>
      <c r="AB141" s="61"/>
      <c r="AD141" s="61"/>
      <c r="AF141" s="61"/>
      <c r="AH141" s="61"/>
      <c r="AJ141" s="61"/>
      <c r="AL141" s="61"/>
      <c r="AN141" s="61"/>
      <c r="AP141" s="61"/>
    </row>
    <row r="142" spans="4:42" customFormat="1" x14ac:dyDescent="0.4">
      <c r="D142" s="61"/>
      <c r="F142" s="61"/>
      <c r="H142" s="61"/>
      <c r="J142" s="61"/>
      <c r="L142" s="61"/>
      <c r="N142" s="61"/>
      <c r="P142" s="61"/>
      <c r="R142" s="61"/>
      <c r="T142" s="61"/>
      <c r="V142" s="61"/>
      <c r="X142" s="61"/>
      <c r="Z142" s="61"/>
      <c r="AB142" s="61"/>
      <c r="AD142" s="61"/>
      <c r="AF142" s="61"/>
      <c r="AH142" s="61"/>
      <c r="AJ142" s="61"/>
      <c r="AL142" s="61"/>
      <c r="AN142" s="61"/>
      <c r="AP142" s="61"/>
    </row>
    <row r="143" spans="4:42" customFormat="1" x14ac:dyDescent="0.4">
      <c r="D143" s="61"/>
      <c r="F143" s="61"/>
      <c r="H143" s="61"/>
      <c r="J143" s="61"/>
      <c r="L143" s="61"/>
      <c r="N143" s="61"/>
      <c r="P143" s="61"/>
      <c r="R143" s="61"/>
      <c r="T143" s="61"/>
      <c r="V143" s="61"/>
      <c r="X143" s="61"/>
      <c r="Z143" s="61"/>
      <c r="AB143" s="61"/>
      <c r="AD143" s="61"/>
      <c r="AF143" s="61"/>
      <c r="AH143" s="61"/>
      <c r="AJ143" s="61"/>
      <c r="AL143" s="61"/>
      <c r="AN143" s="61"/>
      <c r="AP143" s="61"/>
    </row>
    <row r="144" spans="4:42" customFormat="1" x14ac:dyDescent="0.4">
      <c r="D144" s="61"/>
      <c r="F144" s="61"/>
      <c r="H144" s="61"/>
      <c r="J144" s="61"/>
      <c r="L144" s="61"/>
      <c r="N144" s="61"/>
      <c r="P144" s="61"/>
      <c r="R144" s="61"/>
      <c r="T144" s="61"/>
      <c r="V144" s="61"/>
      <c r="X144" s="61"/>
      <c r="Z144" s="61"/>
      <c r="AB144" s="61"/>
      <c r="AD144" s="61"/>
      <c r="AF144" s="61"/>
      <c r="AH144" s="61"/>
      <c r="AJ144" s="61"/>
      <c r="AL144" s="61"/>
      <c r="AN144" s="61"/>
      <c r="AP144" s="61"/>
    </row>
    <row r="145" spans="4:42" customFormat="1" x14ac:dyDescent="0.4">
      <c r="D145" s="61"/>
      <c r="F145" s="61"/>
      <c r="H145" s="61"/>
      <c r="J145" s="61"/>
      <c r="L145" s="61"/>
      <c r="N145" s="61"/>
      <c r="P145" s="61"/>
      <c r="R145" s="61"/>
      <c r="T145" s="61"/>
      <c r="V145" s="61"/>
      <c r="X145" s="61"/>
      <c r="Z145" s="61"/>
      <c r="AB145" s="61"/>
      <c r="AD145" s="61"/>
      <c r="AF145" s="61"/>
      <c r="AH145" s="61"/>
      <c r="AJ145" s="61"/>
      <c r="AL145" s="61"/>
      <c r="AN145" s="61"/>
      <c r="AP145" s="61"/>
    </row>
    <row r="146" spans="4:42" customFormat="1" x14ac:dyDescent="0.4">
      <c r="D146" s="61"/>
      <c r="F146" s="61"/>
      <c r="H146" s="61"/>
      <c r="J146" s="61"/>
      <c r="L146" s="61"/>
      <c r="N146" s="61"/>
      <c r="P146" s="61"/>
      <c r="R146" s="61"/>
      <c r="T146" s="61"/>
      <c r="V146" s="61"/>
      <c r="X146" s="61"/>
      <c r="Z146" s="61"/>
      <c r="AB146" s="61"/>
      <c r="AD146" s="61"/>
      <c r="AF146" s="61"/>
      <c r="AH146" s="61"/>
      <c r="AJ146" s="61"/>
      <c r="AL146" s="61"/>
      <c r="AN146" s="61"/>
      <c r="AP146" s="61"/>
    </row>
    <row r="147" spans="4:42" customFormat="1" x14ac:dyDescent="0.4">
      <c r="D147" s="61"/>
      <c r="F147" s="61"/>
      <c r="H147" s="61"/>
      <c r="J147" s="61"/>
      <c r="L147" s="61"/>
      <c r="N147" s="61"/>
      <c r="P147" s="61"/>
      <c r="R147" s="61"/>
      <c r="T147" s="61"/>
      <c r="V147" s="61"/>
      <c r="X147" s="61"/>
      <c r="Z147" s="61"/>
      <c r="AB147" s="61"/>
      <c r="AD147" s="61"/>
      <c r="AF147" s="61"/>
      <c r="AH147" s="61"/>
      <c r="AJ147" s="61"/>
      <c r="AL147" s="61"/>
      <c r="AN147" s="61"/>
      <c r="AP147" s="61"/>
    </row>
    <row r="148" spans="4:42" customFormat="1" x14ac:dyDescent="0.4">
      <c r="D148" s="61"/>
      <c r="F148" s="61"/>
      <c r="H148" s="61"/>
      <c r="J148" s="61"/>
      <c r="L148" s="61"/>
      <c r="N148" s="61"/>
      <c r="P148" s="61"/>
      <c r="R148" s="61"/>
      <c r="T148" s="61"/>
      <c r="V148" s="61"/>
      <c r="X148" s="61"/>
      <c r="Z148" s="61"/>
      <c r="AB148" s="61"/>
      <c r="AD148" s="61"/>
      <c r="AF148" s="61"/>
      <c r="AH148" s="61"/>
      <c r="AJ148" s="61"/>
      <c r="AL148" s="61"/>
      <c r="AN148" s="61"/>
      <c r="AP148" s="61"/>
    </row>
    <row r="149" spans="4:42" customFormat="1" x14ac:dyDescent="0.4">
      <c r="D149" s="61"/>
      <c r="F149" s="61"/>
      <c r="H149" s="61"/>
      <c r="J149" s="61"/>
      <c r="L149" s="61"/>
      <c r="N149" s="61"/>
      <c r="P149" s="61"/>
      <c r="R149" s="61"/>
      <c r="T149" s="61"/>
      <c r="V149" s="61"/>
      <c r="X149" s="61"/>
      <c r="Z149" s="61"/>
      <c r="AB149" s="61"/>
      <c r="AD149" s="61"/>
      <c r="AF149" s="61"/>
      <c r="AH149" s="61"/>
      <c r="AJ149" s="61"/>
      <c r="AL149" s="61"/>
      <c r="AN149" s="61"/>
      <c r="AP149" s="61"/>
    </row>
    <row r="150" spans="4:42" customFormat="1" x14ac:dyDescent="0.4">
      <c r="D150" s="61"/>
      <c r="F150" s="61"/>
      <c r="H150" s="61"/>
      <c r="J150" s="61"/>
      <c r="L150" s="61"/>
      <c r="N150" s="61"/>
      <c r="P150" s="61"/>
      <c r="R150" s="61"/>
      <c r="T150" s="61"/>
      <c r="V150" s="61"/>
      <c r="X150" s="61"/>
      <c r="Z150" s="61"/>
      <c r="AB150" s="61"/>
      <c r="AD150" s="61"/>
      <c r="AF150" s="61"/>
      <c r="AH150" s="61"/>
      <c r="AJ150" s="61"/>
      <c r="AL150" s="61"/>
      <c r="AN150" s="61"/>
      <c r="AP150" s="61"/>
    </row>
    <row r="151" spans="4:42" customFormat="1" x14ac:dyDescent="0.4">
      <c r="D151" s="61"/>
      <c r="F151" s="61"/>
      <c r="H151" s="61"/>
      <c r="J151" s="61"/>
      <c r="L151" s="61"/>
      <c r="N151" s="61"/>
      <c r="P151" s="61"/>
      <c r="R151" s="61"/>
      <c r="T151" s="61"/>
      <c r="V151" s="61"/>
      <c r="X151" s="61"/>
      <c r="Z151" s="61"/>
      <c r="AB151" s="61"/>
      <c r="AD151" s="61"/>
      <c r="AF151" s="61"/>
      <c r="AH151" s="61"/>
      <c r="AJ151" s="61"/>
      <c r="AL151" s="61"/>
      <c r="AN151" s="61"/>
      <c r="AP151" s="61"/>
    </row>
    <row r="152" spans="4:42" customFormat="1" x14ac:dyDescent="0.4">
      <c r="D152" s="61"/>
      <c r="F152" s="61"/>
      <c r="H152" s="61"/>
      <c r="J152" s="61"/>
      <c r="L152" s="61"/>
      <c r="N152" s="61"/>
      <c r="P152" s="61"/>
      <c r="R152" s="61"/>
      <c r="T152" s="61"/>
      <c r="V152" s="61"/>
      <c r="X152" s="61"/>
      <c r="Z152" s="61"/>
      <c r="AB152" s="61"/>
      <c r="AD152" s="61"/>
      <c r="AF152" s="61"/>
      <c r="AH152" s="61"/>
      <c r="AJ152" s="61"/>
      <c r="AL152" s="61"/>
      <c r="AN152" s="61"/>
      <c r="AP152" s="61"/>
    </row>
    <row r="153" spans="4:42" customFormat="1" x14ac:dyDescent="0.4">
      <c r="D153" s="61"/>
      <c r="F153" s="61"/>
      <c r="H153" s="61"/>
      <c r="J153" s="61"/>
      <c r="L153" s="61"/>
      <c r="N153" s="61"/>
      <c r="P153" s="61"/>
      <c r="R153" s="61"/>
      <c r="T153" s="61"/>
      <c r="V153" s="61"/>
      <c r="X153" s="61"/>
      <c r="Z153" s="61"/>
      <c r="AB153" s="61"/>
      <c r="AD153" s="61"/>
      <c r="AF153" s="61"/>
      <c r="AH153" s="61"/>
      <c r="AJ153" s="61"/>
      <c r="AL153" s="61"/>
      <c r="AN153" s="61"/>
      <c r="AP153" s="61"/>
    </row>
    <row r="154" spans="4:42" customFormat="1" x14ac:dyDescent="0.4">
      <c r="D154" s="61"/>
      <c r="F154" s="61"/>
      <c r="H154" s="61"/>
      <c r="J154" s="61"/>
      <c r="L154" s="61"/>
      <c r="N154" s="61"/>
      <c r="P154" s="61"/>
      <c r="R154" s="61"/>
      <c r="T154" s="61"/>
      <c r="V154" s="61"/>
      <c r="X154" s="61"/>
      <c r="Z154" s="61"/>
      <c r="AB154" s="61"/>
      <c r="AD154" s="61"/>
      <c r="AF154" s="61"/>
      <c r="AH154" s="61"/>
      <c r="AJ154" s="61"/>
      <c r="AL154" s="61"/>
      <c r="AN154" s="61"/>
      <c r="AP154" s="61"/>
    </row>
    <row r="155" spans="4:42" customFormat="1" x14ac:dyDescent="0.4">
      <c r="D155" s="61"/>
      <c r="F155" s="61"/>
      <c r="H155" s="61"/>
      <c r="J155" s="61"/>
      <c r="L155" s="61"/>
      <c r="N155" s="61"/>
      <c r="P155" s="61"/>
      <c r="R155" s="61"/>
      <c r="T155" s="61"/>
      <c r="V155" s="61"/>
      <c r="X155" s="61"/>
      <c r="Z155" s="61"/>
      <c r="AB155" s="61"/>
      <c r="AD155" s="61"/>
      <c r="AF155" s="61"/>
      <c r="AH155" s="61"/>
      <c r="AJ155" s="61"/>
      <c r="AL155" s="61"/>
      <c r="AN155" s="61"/>
      <c r="AP155" s="61"/>
    </row>
    <row r="156" spans="4:42" customFormat="1" x14ac:dyDescent="0.4">
      <c r="D156" s="61"/>
      <c r="F156" s="61"/>
      <c r="H156" s="61"/>
      <c r="J156" s="61"/>
      <c r="L156" s="61"/>
      <c r="N156" s="61"/>
      <c r="P156" s="61"/>
      <c r="R156" s="61"/>
      <c r="T156" s="61"/>
      <c r="V156" s="61"/>
      <c r="X156" s="61"/>
      <c r="Z156" s="61"/>
      <c r="AB156" s="61"/>
      <c r="AD156" s="61"/>
      <c r="AF156" s="61"/>
      <c r="AH156" s="61"/>
      <c r="AJ156" s="61"/>
      <c r="AL156" s="61"/>
      <c r="AN156" s="61"/>
      <c r="AP156" s="61"/>
    </row>
    <row r="157" spans="4:42" customFormat="1" x14ac:dyDescent="0.4">
      <c r="D157" s="61"/>
      <c r="F157" s="61"/>
      <c r="H157" s="61"/>
      <c r="J157" s="61"/>
      <c r="L157" s="61"/>
      <c r="N157" s="61"/>
      <c r="P157" s="61"/>
      <c r="R157" s="61"/>
      <c r="T157" s="61"/>
      <c r="V157" s="61"/>
      <c r="X157" s="61"/>
      <c r="Z157" s="61"/>
      <c r="AB157" s="61"/>
      <c r="AD157" s="61"/>
      <c r="AF157" s="61"/>
      <c r="AH157" s="61"/>
      <c r="AJ157" s="61"/>
      <c r="AL157" s="61"/>
      <c r="AN157" s="61"/>
      <c r="AP157" s="61"/>
    </row>
    <row r="158" spans="4:42" customFormat="1" x14ac:dyDescent="0.4">
      <c r="D158" s="61"/>
      <c r="F158" s="61"/>
      <c r="H158" s="61"/>
      <c r="J158" s="61"/>
      <c r="L158" s="61"/>
      <c r="N158" s="61"/>
      <c r="P158" s="61"/>
      <c r="R158" s="61"/>
      <c r="T158" s="61"/>
      <c r="V158" s="61"/>
      <c r="X158" s="61"/>
      <c r="Z158" s="61"/>
      <c r="AB158" s="61"/>
      <c r="AD158" s="61"/>
      <c r="AF158" s="61"/>
      <c r="AH158" s="61"/>
      <c r="AJ158" s="61"/>
      <c r="AL158" s="61"/>
      <c r="AN158" s="61"/>
      <c r="AP158" s="61"/>
    </row>
    <row r="159" spans="4:42" customFormat="1" x14ac:dyDescent="0.4">
      <c r="D159" s="61"/>
      <c r="F159" s="61"/>
      <c r="H159" s="61"/>
      <c r="J159" s="61"/>
      <c r="L159" s="61"/>
      <c r="N159" s="61"/>
      <c r="P159" s="61"/>
      <c r="R159" s="61"/>
      <c r="T159" s="61"/>
      <c r="V159" s="61"/>
      <c r="X159" s="61"/>
      <c r="Z159" s="61"/>
      <c r="AB159" s="61"/>
      <c r="AD159" s="61"/>
      <c r="AF159" s="61"/>
      <c r="AH159" s="61"/>
      <c r="AJ159" s="61"/>
      <c r="AL159" s="61"/>
      <c r="AN159" s="61"/>
      <c r="AP159" s="61"/>
    </row>
    <row r="160" spans="4:42" customFormat="1" x14ac:dyDescent="0.4">
      <c r="D160" s="61"/>
      <c r="F160" s="61"/>
      <c r="H160" s="61"/>
      <c r="J160" s="61"/>
      <c r="L160" s="61"/>
      <c r="N160" s="61"/>
      <c r="P160" s="61"/>
      <c r="R160" s="61"/>
      <c r="T160" s="61"/>
      <c r="V160" s="61"/>
      <c r="X160" s="61"/>
      <c r="Z160" s="61"/>
      <c r="AB160" s="61"/>
      <c r="AD160" s="61"/>
      <c r="AF160" s="61"/>
      <c r="AH160" s="61"/>
      <c r="AJ160" s="61"/>
      <c r="AL160" s="61"/>
      <c r="AN160" s="61"/>
      <c r="AP160" s="61"/>
    </row>
    <row r="161" spans="4:42" customFormat="1" x14ac:dyDescent="0.4">
      <c r="D161" s="61"/>
      <c r="F161" s="61"/>
      <c r="H161" s="61"/>
      <c r="J161" s="61"/>
      <c r="L161" s="61"/>
      <c r="N161" s="61"/>
      <c r="P161" s="61"/>
      <c r="R161" s="61"/>
      <c r="T161" s="61"/>
      <c r="V161" s="61"/>
      <c r="X161" s="61"/>
      <c r="Z161" s="61"/>
      <c r="AB161" s="61"/>
      <c r="AD161" s="61"/>
      <c r="AF161" s="61"/>
      <c r="AH161" s="61"/>
      <c r="AJ161" s="61"/>
      <c r="AL161" s="61"/>
      <c r="AN161" s="61"/>
      <c r="AP161" s="61"/>
    </row>
    <row r="162" spans="4:42" customFormat="1" x14ac:dyDescent="0.4">
      <c r="D162" s="61"/>
      <c r="F162" s="61"/>
      <c r="H162" s="61"/>
      <c r="J162" s="61"/>
      <c r="L162" s="61"/>
      <c r="N162" s="61"/>
      <c r="P162" s="61"/>
      <c r="R162" s="61"/>
      <c r="T162" s="61"/>
      <c r="V162" s="61"/>
      <c r="X162" s="61"/>
      <c r="Z162" s="61"/>
      <c r="AB162" s="61"/>
      <c r="AD162" s="61"/>
      <c r="AF162" s="61"/>
      <c r="AH162" s="61"/>
      <c r="AJ162" s="61"/>
      <c r="AL162" s="61"/>
      <c r="AN162" s="61"/>
      <c r="AP162" s="61"/>
    </row>
    <row r="163" spans="4:42" customFormat="1" x14ac:dyDescent="0.4">
      <c r="D163" s="61"/>
      <c r="F163" s="61"/>
      <c r="H163" s="61"/>
      <c r="J163" s="61"/>
      <c r="L163" s="61"/>
      <c r="N163" s="61"/>
      <c r="P163" s="61"/>
      <c r="R163" s="61"/>
      <c r="T163" s="61"/>
      <c r="V163" s="61"/>
      <c r="X163" s="61"/>
      <c r="Z163" s="61"/>
      <c r="AB163" s="61"/>
      <c r="AD163" s="61"/>
      <c r="AF163" s="61"/>
      <c r="AH163" s="61"/>
      <c r="AJ163" s="61"/>
      <c r="AL163" s="61"/>
      <c r="AN163" s="61"/>
      <c r="AP163" s="61"/>
    </row>
    <row r="164" spans="4:42" customFormat="1" x14ac:dyDescent="0.4">
      <c r="D164" s="61"/>
      <c r="F164" s="61"/>
      <c r="H164" s="61"/>
      <c r="J164" s="61"/>
      <c r="L164" s="61"/>
      <c r="N164" s="61"/>
      <c r="P164" s="61"/>
      <c r="R164" s="61"/>
      <c r="T164" s="61"/>
      <c r="V164" s="61"/>
      <c r="X164" s="61"/>
      <c r="Z164" s="61"/>
      <c r="AB164" s="61"/>
      <c r="AD164" s="61"/>
      <c r="AF164" s="61"/>
      <c r="AH164" s="61"/>
      <c r="AJ164" s="61"/>
      <c r="AL164" s="61"/>
      <c r="AN164" s="61"/>
      <c r="AP164" s="61"/>
    </row>
    <row r="165" spans="4:42" customFormat="1" x14ac:dyDescent="0.4">
      <c r="D165" s="61"/>
      <c r="F165" s="61"/>
      <c r="H165" s="61"/>
      <c r="J165" s="61"/>
      <c r="L165" s="61"/>
      <c r="N165" s="61"/>
      <c r="P165" s="61"/>
      <c r="R165" s="61"/>
      <c r="T165" s="61"/>
      <c r="V165" s="61"/>
      <c r="X165" s="61"/>
      <c r="Z165" s="61"/>
      <c r="AB165" s="61"/>
      <c r="AD165" s="61"/>
      <c r="AF165" s="61"/>
      <c r="AH165" s="61"/>
      <c r="AJ165" s="61"/>
      <c r="AL165" s="61"/>
      <c r="AN165" s="61"/>
      <c r="AP165" s="61"/>
    </row>
    <row r="166" spans="4:42" customFormat="1" x14ac:dyDescent="0.4">
      <c r="D166" s="61"/>
      <c r="F166" s="61"/>
      <c r="H166" s="61"/>
      <c r="J166" s="61"/>
      <c r="L166" s="61"/>
      <c r="N166" s="61"/>
      <c r="P166" s="61"/>
      <c r="R166" s="61"/>
      <c r="T166" s="61"/>
      <c r="V166" s="61"/>
      <c r="X166" s="61"/>
      <c r="Z166" s="61"/>
      <c r="AB166" s="61"/>
      <c r="AD166" s="61"/>
      <c r="AF166" s="61"/>
      <c r="AH166" s="61"/>
      <c r="AJ166" s="61"/>
      <c r="AL166" s="61"/>
      <c r="AN166" s="61"/>
      <c r="AP166" s="61"/>
    </row>
    <row r="167" spans="4:42" customFormat="1" x14ac:dyDescent="0.4">
      <c r="D167" s="61"/>
      <c r="F167" s="61"/>
      <c r="H167" s="61"/>
      <c r="J167" s="61"/>
      <c r="L167" s="61"/>
      <c r="N167" s="61"/>
      <c r="P167" s="61"/>
      <c r="R167" s="61"/>
      <c r="T167" s="61"/>
      <c r="V167" s="61"/>
      <c r="X167" s="61"/>
      <c r="Z167" s="61"/>
      <c r="AB167" s="61"/>
      <c r="AD167" s="61"/>
      <c r="AF167" s="61"/>
      <c r="AH167" s="61"/>
      <c r="AJ167" s="61"/>
      <c r="AL167" s="61"/>
      <c r="AN167" s="61"/>
      <c r="AP167" s="61"/>
    </row>
    <row r="168" spans="4:42" customFormat="1" x14ac:dyDescent="0.4">
      <c r="D168" s="61"/>
      <c r="F168" s="61"/>
      <c r="H168" s="61"/>
      <c r="J168" s="61"/>
      <c r="L168" s="61"/>
      <c r="N168" s="61"/>
      <c r="P168" s="61"/>
      <c r="R168" s="61"/>
      <c r="T168" s="61"/>
      <c r="V168" s="61"/>
      <c r="X168" s="61"/>
      <c r="Z168" s="61"/>
      <c r="AB168" s="61"/>
      <c r="AD168" s="61"/>
      <c r="AF168" s="61"/>
      <c r="AH168" s="61"/>
      <c r="AJ168" s="61"/>
      <c r="AL168" s="61"/>
      <c r="AN168" s="61"/>
      <c r="AP168" s="61"/>
    </row>
    <row r="169" spans="4:42" customFormat="1" x14ac:dyDescent="0.4">
      <c r="D169" s="61"/>
      <c r="F169" s="61"/>
      <c r="H169" s="61"/>
      <c r="J169" s="61"/>
      <c r="L169" s="61"/>
      <c r="N169" s="61"/>
      <c r="P169" s="61"/>
      <c r="R169" s="61"/>
      <c r="T169" s="61"/>
      <c r="V169" s="61"/>
      <c r="X169" s="61"/>
      <c r="Z169" s="61"/>
      <c r="AB169" s="61"/>
      <c r="AD169" s="61"/>
      <c r="AF169" s="61"/>
      <c r="AH169" s="61"/>
      <c r="AJ169" s="61"/>
      <c r="AL169" s="61"/>
      <c r="AN169" s="61"/>
      <c r="AP169" s="61"/>
    </row>
    <row r="170" spans="4:42" customFormat="1" x14ac:dyDescent="0.4">
      <c r="D170" s="61"/>
      <c r="F170" s="61"/>
      <c r="H170" s="61"/>
      <c r="J170" s="61"/>
      <c r="L170" s="61"/>
      <c r="N170" s="61"/>
      <c r="P170" s="61"/>
      <c r="R170" s="61"/>
      <c r="T170" s="61"/>
      <c r="V170" s="61"/>
      <c r="X170" s="61"/>
      <c r="Z170" s="61"/>
      <c r="AB170" s="61"/>
      <c r="AD170" s="61"/>
      <c r="AF170" s="61"/>
      <c r="AH170" s="61"/>
      <c r="AJ170" s="61"/>
      <c r="AL170" s="61"/>
      <c r="AN170" s="61"/>
      <c r="AP170" s="61"/>
    </row>
    <row r="171" spans="4:42" customFormat="1" x14ac:dyDescent="0.4">
      <c r="D171" s="61"/>
      <c r="F171" s="61"/>
      <c r="H171" s="61"/>
      <c r="J171" s="61"/>
      <c r="L171" s="61"/>
      <c r="N171" s="61"/>
      <c r="P171" s="61"/>
      <c r="R171" s="61"/>
      <c r="T171" s="61"/>
      <c r="V171" s="61"/>
      <c r="X171" s="61"/>
      <c r="Z171" s="61"/>
      <c r="AB171" s="61"/>
      <c r="AD171" s="61"/>
      <c r="AF171" s="61"/>
      <c r="AH171" s="61"/>
      <c r="AJ171" s="61"/>
      <c r="AL171" s="61"/>
      <c r="AN171" s="61"/>
      <c r="AP171" s="61"/>
    </row>
    <row r="172" spans="4:42" customFormat="1" x14ac:dyDescent="0.4">
      <c r="D172" s="61"/>
      <c r="F172" s="61"/>
      <c r="H172" s="61"/>
      <c r="J172" s="61"/>
      <c r="L172" s="61"/>
      <c r="N172" s="61"/>
      <c r="P172" s="61"/>
      <c r="R172" s="61"/>
      <c r="T172" s="61"/>
      <c r="V172" s="61"/>
      <c r="X172" s="61"/>
      <c r="Z172" s="61"/>
      <c r="AB172" s="61"/>
      <c r="AD172" s="61"/>
      <c r="AF172" s="61"/>
      <c r="AH172" s="61"/>
      <c r="AJ172" s="61"/>
      <c r="AL172" s="61"/>
      <c r="AN172" s="61"/>
      <c r="AP172" s="61"/>
    </row>
    <row r="173" spans="4:42" customFormat="1" x14ac:dyDescent="0.4">
      <c r="D173" s="61"/>
      <c r="F173" s="61"/>
      <c r="H173" s="61"/>
      <c r="J173" s="61"/>
      <c r="L173" s="61"/>
      <c r="N173" s="61"/>
      <c r="P173" s="61"/>
      <c r="R173" s="61"/>
      <c r="T173" s="61"/>
      <c r="V173" s="61"/>
      <c r="X173" s="61"/>
      <c r="Z173" s="61"/>
      <c r="AB173" s="61"/>
      <c r="AD173" s="61"/>
      <c r="AF173" s="61"/>
      <c r="AH173" s="61"/>
      <c r="AJ173" s="61"/>
      <c r="AL173" s="61"/>
      <c r="AN173" s="61"/>
      <c r="AP173" s="61"/>
    </row>
    <row r="174" spans="4:42" customFormat="1" x14ac:dyDescent="0.4">
      <c r="D174" s="61"/>
      <c r="F174" s="61"/>
      <c r="H174" s="61"/>
      <c r="J174" s="61"/>
      <c r="L174" s="61"/>
      <c r="N174" s="61"/>
      <c r="P174" s="61"/>
      <c r="R174" s="61"/>
      <c r="T174" s="61"/>
      <c r="V174" s="61"/>
      <c r="X174" s="61"/>
      <c r="Z174" s="61"/>
      <c r="AB174" s="61"/>
      <c r="AD174" s="61"/>
      <c r="AF174" s="61"/>
      <c r="AH174" s="61"/>
      <c r="AJ174" s="61"/>
      <c r="AL174" s="61"/>
      <c r="AN174" s="61"/>
      <c r="AP174" s="61"/>
    </row>
    <row r="175" spans="4:42" customFormat="1" x14ac:dyDescent="0.4">
      <c r="D175" s="61"/>
      <c r="F175" s="61"/>
      <c r="H175" s="61"/>
      <c r="J175" s="61"/>
      <c r="L175" s="61"/>
      <c r="N175" s="61"/>
      <c r="P175" s="61"/>
      <c r="R175" s="61"/>
      <c r="T175" s="61"/>
      <c r="V175" s="61"/>
      <c r="X175" s="61"/>
      <c r="Z175" s="61"/>
      <c r="AB175" s="61"/>
      <c r="AD175" s="61"/>
      <c r="AF175" s="61"/>
      <c r="AH175" s="61"/>
      <c r="AJ175" s="61"/>
      <c r="AL175" s="61"/>
      <c r="AN175" s="61"/>
      <c r="AP175" s="61"/>
    </row>
    <row r="176" spans="4:42" customFormat="1" x14ac:dyDescent="0.4">
      <c r="D176" s="61"/>
      <c r="F176" s="61"/>
      <c r="H176" s="61"/>
      <c r="J176" s="61"/>
      <c r="L176" s="61"/>
      <c r="N176" s="61"/>
      <c r="P176" s="61"/>
      <c r="R176" s="61"/>
      <c r="T176" s="61"/>
      <c r="V176" s="61"/>
      <c r="X176" s="61"/>
      <c r="Z176" s="61"/>
      <c r="AB176" s="61"/>
      <c r="AD176" s="61"/>
      <c r="AF176" s="61"/>
      <c r="AH176" s="61"/>
      <c r="AJ176" s="61"/>
      <c r="AL176" s="61"/>
      <c r="AN176" s="61"/>
      <c r="AP176" s="61"/>
    </row>
    <row r="177" spans="4:42" customFormat="1" x14ac:dyDescent="0.4">
      <c r="D177" s="61"/>
      <c r="F177" s="61"/>
      <c r="H177" s="61"/>
      <c r="J177" s="61"/>
      <c r="L177" s="61"/>
      <c r="N177" s="61"/>
      <c r="P177" s="61"/>
      <c r="R177" s="61"/>
      <c r="T177" s="61"/>
      <c r="V177" s="61"/>
      <c r="X177" s="61"/>
      <c r="Z177" s="61"/>
      <c r="AB177" s="61"/>
      <c r="AD177" s="61"/>
      <c r="AF177" s="61"/>
      <c r="AH177" s="61"/>
      <c r="AJ177" s="61"/>
      <c r="AL177" s="61"/>
      <c r="AN177" s="61"/>
      <c r="AP177" s="61"/>
    </row>
    <row r="178" spans="4:42" customFormat="1" x14ac:dyDescent="0.4">
      <c r="D178" s="61"/>
      <c r="F178" s="61"/>
      <c r="H178" s="61"/>
      <c r="J178" s="61"/>
      <c r="L178" s="61"/>
      <c r="N178" s="61"/>
      <c r="P178" s="61"/>
      <c r="R178" s="61"/>
      <c r="T178" s="61"/>
      <c r="V178" s="61"/>
      <c r="X178" s="61"/>
      <c r="Z178" s="61"/>
      <c r="AB178" s="61"/>
      <c r="AD178" s="61"/>
      <c r="AF178" s="61"/>
      <c r="AH178" s="61"/>
      <c r="AJ178" s="61"/>
      <c r="AL178" s="61"/>
      <c r="AN178" s="61"/>
      <c r="AP178" s="61"/>
    </row>
    <row r="179" spans="4:42" customFormat="1" x14ac:dyDescent="0.4">
      <c r="D179" s="61"/>
      <c r="F179" s="61"/>
      <c r="H179" s="61"/>
      <c r="J179" s="61"/>
      <c r="L179" s="61"/>
      <c r="N179" s="61"/>
      <c r="P179" s="61"/>
      <c r="R179" s="61"/>
      <c r="T179" s="61"/>
      <c r="V179" s="61"/>
      <c r="X179" s="61"/>
      <c r="Z179" s="61"/>
      <c r="AB179" s="61"/>
      <c r="AD179" s="61"/>
      <c r="AF179" s="61"/>
      <c r="AH179" s="61"/>
      <c r="AJ179" s="61"/>
      <c r="AL179" s="61"/>
      <c r="AN179" s="61"/>
      <c r="AP179" s="61"/>
    </row>
    <row r="180" spans="4:42" customFormat="1" x14ac:dyDescent="0.4">
      <c r="D180" s="61"/>
      <c r="F180" s="61"/>
      <c r="H180" s="61"/>
      <c r="J180" s="61"/>
      <c r="L180" s="61"/>
      <c r="N180" s="61"/>
      <c r="P180" s="61"/>
      <c r="R180" s="61"/>
      <c r="T180" s="61"/>
      <c r="V180" s="61"/>
      <c r="X180" s="61"/>
      <c r="Z180" s="61"/>
      <c r="AB180" s="61"/>
      <c r="AD180" s="61"/>
      <c r="AF180" s="61"/>
      <c r="AH180" s="61"/>
      <c r="AJ180" s="61"/>
      <c r="AL180" s="61"/>
      <c r="AN180" s="61"/>
      <c r="AP180" s="61"/>
    </row>
    <row r="181" spans="4:42" customFormat="1" x14ac:dyDescent="0.4">
      <c r="D181" s="61"/>
      <c r="F181" s="61"/>
      <c r="H181" s="61"/>
      <c r="J181" s="61"/>
      <c r="L181" s="61"/>
      <c r="N181" s="61"/>
      <c r="P181" s="61"/>
      <c r="R181" s="61"/>
      <c r="T181" s="61"/>
      <c r="V181" s="61"/>
      <c r="X181" s="61"/>
      <c r="Z181" s="61"/>
      <c r="AB181" s="61"/>
      <c r="AD181" s="61"/>
      <c r="AF181" s="61"/>
      <c r="AH181" s="61"/>
      <c r="AJ181" s="61"/>
      <c r="AL181" s="61"/>
      <c r="AN181" s="61"/>
      <c r="AP181" s="61"/>
    </row>
    <row r="182" spans="4:42" customFormat="1" x14ac:dyDescent="0.4">
      <c r="D182" s="61"/>
      <c r="F182" s="61"/>
      <c r="H182" s="61"/>
      <c r="J182" s="61"/>
      <c r="L182" s="61"/>
      <c r="N182" s="61"/>
      <c r="P182" s="61"/>
      <c r="R182" s="61"/>
      <c r="T182" s="61"/>
      <c r="V182" s="61"/>
      <c r="X182" s="61"/>
      <c r="Z182" s="61"/>
      <c r="AB182" s="61"/>
      <c r="AD182" s="61"/>
      <c r="AF182" s="61"/>
      <c r="AH182" s="61"/>
      <c r="AJ182" s="61"/>
      <c r="AL182" s="61"/>
      <c r="AN182" s="61"/>
      <c r="AP182" s="61"/>
    </row>
    <row r="183" spans="4:42" customFormat="1" x14ac:dyDescent="0.4">
      <c r="D183" s="61"/>
      <c r="F183" s="61"/>
      <c r="H183" s="61"/>
      <c r="J183" s="61"/>
      <c r="L183" s="61"/>
      <c r="N183" s="61"/>
      <c r="P183" s="61"/>
      <c r="R183" s="61"/>
      <c r="T183" s="61"/>
      <c r="V183" s="61"/>
      <c r="X183" s="61"/>
      <c r="Z183" s="61"/>
      <c r="AB183" s="61"/>
      <c r="AD183" s="61"/>
      <c r="AF183" s="61"/>
      <c r="AH183" s="61"/>
      <c r="AJ183" s="61"/>
      <c r="AL183" s="61"/>
      <c r="AN183" s="61"/>
      <c r="AP183" s="61"/>
    </row>
    <row r="184" spans="4:42" customFormat="1" x14ac:dyDescent="0.4">
      <c r="D184" s="61"/>
      <c r="F184" s="61"/>
      <c r="H184" s="61"/>
      <c r="J184" s="61"/>
      <c r="L184" s="61"/>
      <c r="N184" s="61"/>
      <c r="P184" s="61"/>
      <c r="R184" s="61"/>
      <c r="T184" s="61"/>
      <c r="V184" s="61"/>
      <c r="X184" s="61"/>
      <c r="Z184" s="61"/>
      <c r="AB184" s="61"/>
      <c r="AD184" s="61"/>
      <c r="AF184" s="61"/>
      <c r="AH184" s="61"/>
      <c r="AJ184" s="61"/>
      <c r="AL184" s="61"/>
      <c r="AN184" s="61"/>
      <c r="AP184" s="61"/>
    </row>
    <row r="185" spans="4:42" customFormat="1" x14ac:dyDescent="0.4">
      <c r="D185" s="61"/>
      <c r="F185" s="61"/>
      <c r="H185" s="61"/>
      <c r="J185" s="61"/>
      <c r="L185" s="61"/>
      <c r="N185" s="61"/>
      <c r="P185" s="61"/>
      <c r="R185" s="61"/>
      <c r="T185" s="61"/>
      <c r="V185" s="61"/>
      <c r="X185" s="61"/>
      <c r="Z185" s="61"/>
      <c r="AB185" s="61"/>
      <c r="AD185" s="61"/>
      <c r="AF185" s="61"/>
      <c r="AH185" s="61"/>
      <c r="AJ185" s="61"/>
      <c r="AL185" s="61"/>
      <c r="AN185" s="61"/>
      <c r="AP185" s="61"/>
    </row>
    <row r="186" spans="4:42" customFormat="1" x14ac:dyDescent="0.4">
      <c r="D186" s="61"/>
      <c r="F186" s="61"/>
      <c r="H186" s="61"/>
      <c r="J186" s="61"/>
      <c r="L186" s="61"/>
      <c r="N186" s="61"/>
      <c r="P186" s="61"/>
      <c r="R186" s="61"/>
      <c r="T186" s="61"/>
      <c r="V186" s="61"/>
      <c r="X186" s="61"/>
      <c r="Z186" s="61"/>
      <c r="AB186" s="61"/>
      <c r="AD186" s="61"/>
      <c r="AF186" s="61"/>
      <c r="AH186" s="61"/>
      <c r="AJ186" s="61"/>
      <c r="AL186" s="61"/>
      <c r="AN186" s="61"/>
      <c r="AP186" s="61"/>
    </row>
    <row r="187" spans="4:42" customFormat="1" x14ac:dyDescent="0.4">
      <c r="D187" s="61"/>
      <c r="F187" s="61"/>
      <c r="H187" s="61"/>
      <c r="J187" s="61"/>
      <c r="L187" s="61"/>
      <c r="N187" s="61"/>
      <c r="P187" s="61"/>
      <c r="R187" s="61"/>
      <c r="T187" s="61"/>
      <c r="V187" s="61"/>
      <c r="X187" s="61"/>
      <c r="Z187" s="61"/>
      <c r="AB187" s="61"/>
      <c r="AD187" s="61"/>
      <c r="AF187" s="61"/>
      <c r="AH187" s="61"/>
      <c r="AJ187" s="61"/>
      <c r="AL187" s="61"/>
      <c r="AN187" s="61"/>
      <c r="AP187" s="61"/>
    </row>
    <row r="188" spans="4:42" customFormat="1" x14ac:dyDescent="0.4">
      <c r="D188" s="61"/>
      <c r="F188" s="61"/>
      <c r="H188" s="61"/>
      <c r="J188" s="61"/>
      <c r="L188" s="61"/>
      <c r="N188" s="61"/>
      <c r="P188" s="61"/>
      <c r="R188" s="61"/>
      <c r="T188" s="61"/>
      <c r="V188" s="61"/>
      <c r="X188" s="61"/>
      <c r="Z188" s="61"/>
      <c r="AB188" s="61"/>
      <c r="AD188" s="61"/>
      <c r="AF188" s="61"/>
      <c r="AH188" s="61"/>
      <c r="AJ188" s="61"/>
      <c r="AL188" s="61"/>
      <c r="AN188" s="61"/>
      <c r="AP188" s="61"/>
    </row>
    <row r="189" spans="4:42" customFormat="1" x14ac:dyDescent="0.4">
      <c r="D189" s="61"/>
      <c r="F189" s="61"/>
      <c r="H189" s="61"/>
      <c r="J189" s="61"/>
      <c r="L189" s="61"/>
      <c r="N189" s="61"/>
      <c r="P189" s="61"/>
      <c r="R189" s="61"/>
      <c r="T189" s="61"/>
      <c r="V189" s="61"/>
      <c r="X189" s="61"/>
      <c r="Z189" s="61"/>
      <c r="AB189" s="61"/>
      <c r="AD189" s="61"/>
      <c r="AF189" s="61"/>
      <c r="AH189" s="61"/>
      <c r="AJ189" s="61"/>
      <c r="AL189" s="61"/>
      <c r="AN189" s="61"/>
      <c r="AP189" s="61"/>
    </row>
    <row r="190" spans="4:42" customFormat="1" x14ac:dyDescent="0.4">
      <c r="D190" s="61"/>
      <c r="F190" s="61"/>
      <c r="H190" s="61"/>
      <c r="J190" s="61"/>
      <c r="L190" s="61"/>
      <c r="N190" s="61"/>
      <c r="P190" s="61"/>
      <c r="R190" s="61"/>
      <c r="T190" s="61"/>
      <c r="V190" s="61"/>
      <c r="X190" s="61"/>
      <c r="Z190" s="61"/>
      <c r="AB190" s="61"/>
      <c r="AD190" s="61"/>
      <c r="AF190" s="61"/>
      <c r="AH190" s="61"/>
      <c r="AJ190" s="61"/>
      <c r="AL190" s="61"/>
      <c r="AN190" s="61"/>
      <c r="AP190" s="61"/>
    </row>
    <row r="191" spans="4:42" customFormat="1" x14ac:dyDescent="0.4">
      <c r="D191" s="61"/>
      <c r="F191" s="61"/>
      <c r="H191" s="61"/>
      <c r="J191" s="61"/>
      <c r="L191" s="61"/>
      <c r="N191" s="61"/>
      <c r="P191" s="61"/>
      <c r="R191" s="61"/>
      <c r="T191" s="61"/>
      <c r="V191" s="61"/>
      <c r="X191" s="61"/>
      <c r="Z191" s="61"/>
      <c r="AB191" s="61"/>
      <c r="AD191" s="61"/>
      <c r="AF191" s="61"/>
      <c r="AH191" s="61"/>
      <c r="AJ191" s="61"/>
      <c r="AL191" s="61"/>
      <c r="AN191" s="61"/>
      <c r="AP191" s="61"/>
    </row>
    <row r="192" spans="4:42" customFormat="1" x14ac:dyDescent="0.4">
      <c r="D192" s="61"/>
      <c r="F192" s="61"/>
      <c r="H192" s="61"/>
      <c r="J192" s="61"/>
      <c r="L192" s="61"/>
      <c r="N192" s="61"/>
      <c r="P192" s="61"/>
      <c r="R192" s="61"/>
      <c r="T192" s="61"/>
      <c r="V192" s="61"/>
      <c r="X192" s="61"/>
      <c r="Z192" s="61"/>
      <c r="AB192" s="61"/>
      <c r="AD192" s="61"/>
      <c r="AF192" s="61"/>
      <c r="AH192" s="61"/>
      <c r="AJ192" s="61"/>
      <c r="AL192" s="61"/>
      <c r="AN192" s="61"/>
      <c r="AP192" s="61"/>
    </row>
    <row r="193" spans="4:42" customFormat="1" x14ac:dyDescent="0.4">
      <c r="D193" s="61"/>
      <c r="F193" s="61"/>
      <c r="H193" s="61"/>
      <c r="J193" s="61"/>
      <c r="L193" s="61"/>
      <c r="N193" s="61"/>
      <c r="P193" s="61"/>
      <c r="R193" s="61"/>
      <c r="T193" s="61"/>
      <c r="V193" s="61"/>
      <c r="X193" s="61"/>
      <c r="Z193" s="61"/>
      <c r="AB193" s="61"/>
      <c r="AD193" s="61"/>
      <c r="AF193" s="61"/>
      <c r="AH193" s="61"/>
      <c r="AJ193" s="61"/>
      <c r="AL193" s="61"/>
      <c r="AN193" s="61"/>
      <c r="AP193" s="61"/>
    </row>
    <row r="194" spans="4:42" customFormat="1" x14ac:dyDescent="0.4">
      <c r="D194" s="61"/>
      <c r="F194" s="61"/>
      <c r="H194" s="61"/>
      <c r="J194" s="61"/>
      <c r="L194" s="61"/>
      <c r="N194" s="61"/>
      <c r="P194" s="61"/>
      <c r="R194" s="61"/>
      <c r="T194" s="61"/>
      <c r="V194" s="61"/>
      <c r="X194" s="61"/>
      <c r="Z194" s="61"/>
      <c r="AB194" s="61"/>
      <c r="AD194" s="61"/>
      <c r="AF194" s="61"/>
      <c r="AH194" s="61"/>
      <c r="AJ194" s="61"/>
      <c r="AL194" s="61"/>
      <c r="AN194" s="61"/>
      <c r="AP194" s="61"/>
    </row>
    <row r="195" spans="4:42" customFormat="1" x14ac:dyDescent="0.4">
      <c r="D195" s="61"/>
      <c r="F195" s="61"/>
      <c r="H195" s="61"/>
      <c r="J195" s="61"/>
      <c r="L195" s="61"/>
      <c r="N195" s="61"/>
      <c r="P195" s="61"/>
      <c r="R195" s="61"/>
      <c r="T195" s="61"/>
      <c r="V195" s="61"/>
      <c r="X195" s="61"/>
      <c r="Z195" s="61"/>
      <c r="AB195" s="61"/>
      <c r="AD195" s="61"/>
      <c r="AF195" s="61"/>
      <c r="AH195" s="61"/>
      <c r="AJ195" s="61"/>
      <c r="AL195" s="61"/>
      <c r="AN195" s="61"/>
      <c r="AP195" s="61"/>
    </row>
    <row r="196" spans="4:42" customFormat="1" x14ac:dyDescent="0.4">
      <c r="D196" s="61"/>
      <c r="F196" s="61"/>
      <c r="H196" s="61"/>
      <c r="J196" s="61"/>
      <c r="L196" s="61"/>
      <c r="N196" s="61"/>
      <c r="P196" s="61"/>
      <c r="R196" s="61"/>
      <c r="T196" s="61"/>
      <c r="V196" s="61"/>
      <c r="X196" s="61"/>
      <c r="Z196" s="61"/>
      <c r="AB196" s="61"/>
      <c r="AD196" s="61"/>
      <c r="AF196" s="61"/>
      <c r="AH196" s="61"/>
      <c r="AJ196" s="61"/>
      <c r="AL196" s="61"/>
      <c r="AN196" s="61"/>
      <c r="AP196" s="61"/>
    </row>
    <row r="197" spans="4:42" customFormat="1" x14ac:dyDescent="0.4">
      <c r="D197" s="61"/>
      <c r="F197" s="61"/>
      <c r="H197" s="61"/>
      <c r="J197" s="61"/>
      <c r="L197" s="61"/>
      <c r="N197" s="61"/>
      <c r="P197" s="61"/>
      <c r="R197" s="61"/>
      <c r="T197" s="61"/>
      <c r="V197" s="61"/>
      <c r="X197" s="61"/>
      <c r="Z197" s="61"/>
      <c r="AB197" s="61"/>
      <c r="AD197" s="61"/>
      <c r="AF197" s="61"/>
      <c r="AH197" s="61"/>
      <c r="AJ197" s="61"/>
      <c r="AL197" s="61"/>
      <c r="AN197" s="61"/>
      <c r="AP197" s="61"/>
    </row>
    <row r="198" spans="4:42" customFormat="1" x14ac:dyDescent="0.4">
      <c r="D198" s="61"/>
      <c r="F198" s="61"/>
      <c r="H198" s="61"/>
      <c r="J198" s="61"/>
      <c r="L198" s="61"/>
      <c r="N198" s="61"/>
      <c r="P198" s="61"/>
      <c r="R198" s="61"/>
      <c r="T198" s="61"/>
      <c r="V198" s="61"/>
      <c r="X198" s="61"/>
      <c r="Z198" s="61"/>
      <c r="AB198" s="61"/>
      <c r="AD198" s="61"/>
      <c r="AF198" s="61"/>
      <c r="AH198" s="61"/>
      <c r="AJ198" s="61"/>
      <c r="AL198" s="61"/>
      <c r="AN198" s="61"/>
      <c r="AP198" s="61"/>
    </row>
    <row r="199" spans="4:42" customFormat="1" x14ac:dyDescent="0.4">
      <c r="D199" s="61"/>
      <c r="F199" s="61"/>
      <c r="H199" s="61"/>
      <c r="J199" s="61"/>
      <c r="L199" s="61"/>
      <c r="N199" s="61"/>
      <c r="P199" s="61"/>
      <c r="R199" s="61"/>
      <c r="T199" s="61"/>
      <c r="V199" s="61"/>
      <c r="X199" s="61"/>
      <c r="Z199" s="61"/>
      <c r="AB199" s="61"/>
      <c r="AD199" s="61"/>
      <c r="AF199" s="61"/>
      <c r="AH199" s="61"/>
      <c r="AJ199" s="61"/>
      <c r="AL199" s="61"/>
      <c r="AN199" s="61"/>
      <c r="AP199" s="61"/>
    </row>
    <row r="200" spans="4:42" customFormat="1" x14ac:dyDescent="0.4">
      <c r="D200" s="61"/>
      <c r="F200" s="61"/>
      <c r="H200" s="61"/>
      <c r="J200" s="61"/>
      <c r="L200" s="61"/>
      <c r="N200" s="61"/>
      <c r="P200" s="61"/>
      <c r="R200" s="61"/>
      <c r="T200" s="61"/>
      <c r="V200" s="61"/>
      <c r="X200" s="61"/>
      <c r="Z200" s="61"/>
      <c r="AB200" s="61"/>
      <c r="AD200" s="61"/>
      <c r="AF200" s="61"/>
      <c r="AH200" s="61"/>
      <c r="AJ200" s="61"/>
      <c r="AL200" s="61"/>
      <c r="AN200" s="61"/>
      <c r="AP200" s="61"/>
    </row>
    <row r="201" spans="4:42" customFormat="1" x14ac:dyDescent="0.4">
      <c r="D201" s="61"/>
      <c r="F201" s="61"/>
      <c r="H201" s="61"/>
      <c r="J201" s="61"/>
      <c r="L201" s="61"/>
      <c r="N201" s="61"/>
      <c r="P201" s="61"/>
      <c r="R201" s="61"/>
      <c r="T201" s="61"/>
      <c r="V201" s="61"/>
      <c r="X201" s="61"/>
      <c r="Z201" s="61"/>
      <c r="AB201" s="61"/>
      <c r="AD201" s="61"/>
      <c r="AF201" s="61"/>
      <c r="AH201" s="61"/>
      <c r="AJ201" s="61"/>
      <c r="AL201" s="61"/>
      <c r="AN201" s="61"/>
      <c r="AP201" s="61"/>
    </row>
    <row r="202" spans="4:42" customFormat="1" x14ac:dyDescent="0.4">
      <c r="D202" s="61"/>
      <c r="F202" s="61"/>
      <c r="H202" s="61"/>
      <c r="J202" s="61"/>
      <c r="L202" s="61"/>
      <c r="N202" s="61"/>
      <c r="P202" s="61"/>
      <c r="R202" s="61"/>
      <c r="T202" s="61"/>
      <c r="V202" s="61"/>
      <c r="X202" s="61"/>
      <c r="Z202" s="61"/>
      <c r="AB202" s="61"/>
      <c r="AD202" s="61"/>
      <c r="AF202" s="61"/>
      <c r="AH202" s="61"/>
      <c r="AJ202" s="61"/>
      <c r="AL202" s="61"/>
      <c r="AN202" s="61"/>
      <c r="AP202" s="61"/>
    </row>
    <row r="203" spans="4:42" customFormat="1" x14ac:dyDescent="0.4">
      <c r="D203" s="61"/>
      <c r="F203" s="61"/>
      <c r="H203" s="61"/>
      <c r="J203" s="61"/>
      <c r="L203" s="61"/>
      <c r="N203" s="61"/>
      <c r="P203" s="61"/>
      <c r="R203" s="61"/>
      <c r="T203" s="61"/>
      <c r="V203" s="61"/>
      <c r="X203" s="61"/>
      <c r="Z203" s="61"/>
      <c r="AB203" s="61"/>
      <c r="AD203" s="61"/>
      <c r="AF203" s="61"/>
      <c r="AH203" s="61"/>
      <c r="AJ203" s="61"/>
      <c r="AL203" s="61"/>
      <c r="AN203" s="61"/>
      <c r="AP203" s="61"/>
    </row>
    <row r="204" spans="4:42" customFormat="1" x14ac:dyDescent="0.4">
      <c r="D204" s="61"/>
      <c r="F204" s="61"/>
      <c r="H204" s="61"/>
      <c r="J204" s="61"/>
      <c r="L204" s="61"/>
      <c r="N204" s="61"/>
      <c r="P204" s="61"/>
      <c r="R204" s="61"/>
      <c r="T204" s="61"/>
      <c r="V204" s="61"/>
      <c r="X204" s="61"/>
      <c r="Z204" s="61"/>
      <c r="AB204" s="61"/>
      <c r="AD204" s="61"/>
      <c r="AF204" s="61"/>
      <c r="AH204" s="61"/>
      <c r="AJ204" s="61"/>
      <c r="AL204" s="61"/>
      <c r="AN204" s="61"/>
      <c r="AP204" s="61"/>
    </row>
    <row r="205" spans="4:42" customFormat="1" x14ac:dyDescent="0.4">
      <c r="D205" s="61"/>
      <c r="F205" s="61"/>
      <c r="H205" s="61"/>
      <c r="J205" s="61"/>
      <c r="L205" s="61"/>
      <c r="N205" s="61"/>
      <c r="P205" s="61"/>
      <c r="R205" s="61"/>
      <c r="T205" s="61"/>
      <c r="V205" s="61"/>
      <c r="X205" s="61"/>
      <c r="Z205" s="61"/>
      <c r="AB205" s="61"/>
      <c r="AD205" s="61"/>
      <c r="AF205" s="61"/>
      <c r="AH205" s="61"/>
      <c r="AJ205" s="61"/>
      <c r="AL205" s="61"/>
      <c r="AN205" s="61"/>
      <c r="AP205" s="61"/>
    </row>
    <row r="206" spans="4:42" customFormat="1" x14ac:dyDescent="0.4">
      <c r="D206" s="61"/>
      <c r="F206" s="61"/>
      <c r="H206" s="61"/>
      <c r="J206" s="61"/>
      <c r="L206" s="61"/>
      <c r="N206" s="61"/>
      <c r="P206" s="61"/>
      <c r="R206" s="61"/>
      <c r="T206" s="61"/>
      <c r="V206" s="61"/>
      <c r="X206" s="61"/>
      <c r="Z206" s="61"/>
      <c r="AB206" s="61"/>
      <c r="AD206" s="61"/>
      <c r="AF206" s="61"/>
      <c r="AH206" s="61"/>
      <c r="AJ206" s="61"/>
      <c r="AL206" s="61"/>
      <c r="AN206" s="61"/>
      <c r="AP206" s="61"/>
    </row>
    <row r="207" spans="4:42" customFormat="1" x14ac:dyDescent="0.4">
      <c r="D207" s="61"/>
      <c r="F207" s="61"/>
      <c r="H207" s="61"/>
      <c r="J207" s="61"/>
      <c r="L207" s="61"/>
      <c r="N207" s="61"/>
      <c r="P207" s="61"/>
      <c r="R207" s="61"/>
      <c r="T207" s="61"/>
      <c r="V207" s="61"/>
      <c r="X207" s="61"/>
      <c r="Z207" s="61"/>
      <c r="AB207" s="61"/>
      <c r="AD207" s="61"/>
      <c r="AF207" s="61"/>
      <c r="AH207" s="61"/>
      <c r="AJ207" s="61"/>
      <c r="AL207" s="61"/>
      <c r="AN207" s="61"/>
      <c r="AP207" s="61"/>
    </row>
    <row r="208" spans="4:42" customFormat="1" x14ac:dyDescent="0.4">
      <c r="D208" s="61"/>
      <c r="F208" s="61"/>
      <c r="H208" s="61"/>
      <c r="J208" s="61"/>
      <c r="L208" s="61"/>
      <c r="N208" s="61"/>
      <c r="P208" s="61"/>
      <c r="R208" s="61"/>
      <c r="T208" s="61"/>
      <c r="V208" s="61"/>
      <c r="X208" s="61"/>
      <c r="Z208" s="61"/>
      <c r="AB208" s="61"/>
      <c r="AD208" s="61"/>
      <c r="AF208" s="61"/>
      <c r="AH208" s="61"/>
      <c r="AJ208" s="61"/>
      <c r="AL208" s="61"/>
      <c r="AN208" s="61"/>
      <c r="AP208" s="61"/>
    </row>
    <row r="209" spans="4:42" customFormat="1" x14ac:dyDescent="0.4">
      <c r="D209" s="61"/>
      <c r="F209" s="61"/>
      <c r="H209" s="61"/>
      <c r="J209" s="61"/>
      <c r="L209" s="61"/>
      <c r="N209" s="61"/>
      <c r="P209" s="61"/>
      <c r="R209" s="61"/>
      <c r="T209" s="61"/>
      <c r="V209" s="61"/>
      <c r="X209" s="61"/>
      <c r="Z209" s="61"/>
      <c r="AB209" s="61"/>
      <c r="AD209" s="61"/>
      <c r="AF209" s="61"/>
      <c r="AH209" s="61"/>
      <c r="AJ209" s="61"/>
      <c r="AL209" s="61"/>
      <c r="AN209" s="61"/>
      <c r="AP209" s="61"/>
    </row>
    <row r="210" spans="4:42" customFormat="1" x14ac:dyDescent="0.4">
      <c r="D210" s="61"/>
      <c r="F210" s="61"/>
      <c r="H210" s="61"/>
      <c r="J210" s="61"/>
      <c r="L210" s="61"/>
      <c r="N210" s="61"/>
      <c r="P210" s="61"/>
      <c r="R210" s="61"/>
      <c r="T210" s="61"/>
      <c r="V210" s="61"/>
      <c r="X210" s="61"/>
      <c r="Z210" s="61"/>
      <c r="AB210" s="61"/>
      <c r="AD210" s="61"/>
      <c r="AF210" s="61"/>
      <c r="AH210" s="61"/>
      <c r="AJ210" s="61"/>
      <c r="AL210" s="61"/>
      <c r="AN210" s="61"/>
      <c r="AP210" s="61"/>
    </row>
    <row r="211" spans="4:42" customFormat="1" x14ac:dyDescent="0.4">
      <c r="D211" s="61"/>
      <c r="F211" s="61"/>
      <c r="H211" s="61"/>
      <c r="J211" s="61"/>
      <c r="L211" s="61"/>
      <c r="N211" s="61"/>
      <c r="P211" s="61"/>
      <c r="R211" s="61"/>
      <c r="T211" s="61"/>
      <c r="V211" s="61"/>
      <c r="X211" s="61"/>
      <c r="Z211" s="61"/>
      <c r="AB211" s="61"/>
      <c r="AD211" s="61"/>
      <c r="AF211" s="61"/>
      <c r="AH211" s="61"/>
      <c r="AJ211" s="61"/>
      <c r="AL211" s="61"/>
      <c r="AN211" s="61"/>
      <c r="AP211" s="61"/>
    </row>
    <row r="212" spans="4:42" customFormat="1" x14ac:dyDescent="0.4">
      <c r="D212" s="61"/>
      <c r="F212" s="61"/>
      <c r="H212" s="61"/>
      <c r="J212" s="61"/>
      <c r="L212" s="61"/>
      <c r="N212" s="61"/>
      <c r="P212" s="61"/>
      <c r="R212" s="61"/>
      <c r="T212" s="61"/>
      <c r="V212" s="61"/>
      <c r="X212" s="61"/>
      <c r="Z212" s="61"/>
      <c r="AB212" s="61"/>
      <c r="AD212" s="61"/>
      <c r="AF212" s="61"/>
      <c r="AH212" s="61"/>
      <c r="AJ212" s="61"/>
      <c r="AL212" s="61"/>
      <c r="AN212" s="61"/>
      <c r="AP212" s="61"/>
    </row>
    <row r="213" spans="4:42" customFormat="1" x14ac:dyDescent="0.4">
      <c r="D213" s="61"/>
      <c r="F213" s="61"/>
      <c r="H213" s="61"/>
      <c r="J213" s="61"/>
      <c r="L213" s="61"/>
      <c r="N213" s="61"/>
      <c r="P213" s="61"/>
      <c r="R213" s="61"/>
      <c r="T213" s="61"/>
      <c r="V213" s="61"/>
      <c r="X213" s="61"/>
      <c r="Z213" s="61"/>
      <c r="AB213" s="61"/>
      <c r="AD213" s="61"/>
      <c r="AF213" s="61"/>
      <c r="AH213" s="61"/>
      <c r="AJ213" s="61"/>
      <c r="AL213" s="61"/>
      <c r="AN213" s="61"/>
      <c r="AP213" s="61"/>
    </row>
    <row r="214" spans="4:42" customFormat="1" x14ac:dyDescent="0.4">
      <c r="D214" s="61"/>
      <c r="F214" s="61"/>
      <c r="H214" s="61"/>
      <c r="J214" s="61"/>
      <c r="L214" s="61"/>
      <c r="N214" s="61"/>
      <c r="P214" s="61"/>
      <c r="R214" s="61"/>
      <c r="T214" s="61"/>
      <c r="V214" s="61"/>
      <c r="X214" s="61"/>
      <c r="Z214" s="61"/>
      <c r="AB214" s="61"/>
      <c r="AD214" s="61"/>
      <c r="AF214" s="61"/>
      <c r="AH214" s="61"/>
      <c r="AJ214" s="61"/>
      <c r="AL214" s="61"/>
      <c r="AN214" s="61"/>
      <c r="AP214" s="61"/>
    </row>
    <row r="215" spans="4:42" customFormat="1" x14ac:dyDescent="0.4">
      <c r="D215" s="61"/>
      <c r="F215" s="61"/>
      <c r="H215" s="61"/>
      <c r="J215" s="61"/>
      <c r="L215" s="61"/>
      <c r="N215" s="61"/>
      <c r="P215" s="61"/>
      <c r="R215" s="61"/>
      <c r="T215" s="61"/>
      <c r="V215" s="61"/>
      <c r="X215" s="61"/>
      <c r="Z215" s="61"/>
      <c r="AB215" s="61"/>
      <c r="AD215" s="61"/>
      <c r="AF215" s="61"/>
      <c r="AH215" s="61"/>
      <c r="AJ215" s="61"/>
      <c r="AL215" s="61"/>
      <c r="AN215" s="61"/>
      <c r="AP215" s="61"/>
    </row>
  </sheetData>
  <mergeCells count="21">
    <mergeCell ref="M2:N2"/>
    <mergeCell ref="C2:D2"/>
    <mergeCell ref="E2:F2"/>
    <mergeCell ref="G2:H2"/>
    <mergeCell ref="I2:J2"/>
    <mergeCell ref="K2:L2"/>
    <mergeCell ref="U2:V2"/>
    <mergeCell ref="S2:T2"/>
    <mergeCell ref="Q2:R2"/>
    <mergeCell ref="O2:P2"/>
    <mergeCell ref="AQ2:AR2"/>
    <mergeCell ref="AO2:AP2"/>
    <mergeCell ref="AM2:AN2"/>
    <mergeCell ref="AG2:AH2"/>
    <mergeCell ref="AE2:AF2"/>
    <mergeCell ref="AC2:AD2"/>
    <mergeCell ref="AA2:AB2"/>
    <mergeCell ref="Y2:Z2"/>
    <mergeCell ref="W2:X2"/>
    <mergeCell ref="AK2:AL2"/>
    <mergeCell ref="AI2:AJ2"/>
  </mergeCells>
  <phoneticPr fontId="2"/>
  <pageMargins left="0.7" right="0.7" top="0.75" bottom="0.75" header="0.3" footer="0.3"/>
  <pageSetup paperSize="9" scale="2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pageSetUpPr fitToPage="1"/>
  </sheetPr>
  <dimension ref="A1:AR31"/>
  <sheetViews>
    <sheetView view="pageBreakPreview" topLeftCell="H1" zoomScale="60" zoomScaleNormal="80" workbookViewId="0">
      <selection activeCell="R13" sqref="R13"/>
    </sheetView>
  </sheetViews>
  <sheetFormatPr defaultRowHeight="18.75" x14ac:dyDescent="0.4"/>
  <cols>
    <col min="1" max="1" width="5.375" customWidth="1"/>
    <col min="3" max="3" width="5.625" style="47" customWidth="1"/>
    <col min="4" max="4" width="9.625" style="48" customWidth="1"/>
    <col min="5" max="5" width="5.625" style="47" customWidth="1"/>
    <col min="6" max="6" width="9.625" style="48" customWidth="1"/>
    <col min="7" max="7" width="5.625" style="47" customWidth="1"/>
    <col min="8" max="8" width="9.625" style="48" customWidth="1"/>
    <col min="9" max="9" width="5.625" style="47" customWidth="1"/>
    <col min="10" max="10" width="9.625" style="48" customWidth="1"/>
    <col min="11" max="11" width="5.625" style="47" customWidth="1"/>
    <col min="12" max="12" width="9.625" style="48" customWidth="1"/>
    <col min="13" max="13" width="5.625" style="47" customWidth="1"/>
    <col min="14" max="14" width="9.625" style="48" customWidth="1"/>
    <col min="15" max="15" width="5.625" style="47" customWidth="1"/>
    <col min="16" max="16" width="9.625" style="48" customWidth="1"/>
    <col min="17" max="17" width="5.625" style="47" customWidth="1"/>
    <col min="18" max="18" width="9.625" style="48" customWidth="1"/>
    <col min="19" max="19" width="5.625" style="47" customWidth="1"/>
    <col min="20" max="20" width="9.625" style="48" customWidth="1"/>
    <col min="21" max="21" width="5.625" style="47" customWidth="1"/>
    <col min="22" max="22" width="9.625" style="48" customWidth="1"/>
    <col min="23" max="23" width="5.625" style="47" customWidth="1"/>
    <col min="24" max="24" width="9.625" style="48" customWidth="1"/>
    <col min="25" max="25" width="5.625" style="47" customWidth="1"/>
    <col min="26" max="26" width="9.625" style="48" customWidth="1"/>
    <col min="27" max="27" width="5.625" style="47" customWidth="1"/>
    <col min="28" max="28" width="9.625" style="48" customWidth="1"/>
    <col min="29" max="29" width="5.625" style="47" customWidth="1"/>
    <col min="30" max="30" width="9.625" style="48" customWidth="1"/>
    <col min="31" max="31" width="5.625" style="47" customWidth="1"/>
    <col min="32" max="32" width="9.625" style="48" customWidth="1"/>
    <col min="33" max="33" width="5.625" style="47" customWidth="1"/>
    <col min="34" max="34" width="9.625" style="48" customWidth="1"/>
    <col min="35" max="35" width="5.625" style="47" customWidth="1"/>
    <col min="36" max="36" width="9.625" style="48" customWidth="1"/>
    <col min="37" max="37" width="5.625" style="47" customWidth="1"/>
    <col min="38" max="38" width="9.625" style="48" customWidth="1"/>
    <col min="39" max="39" width="5.625" style="47" customWidth="1"/>
    <col min="40" max="40" width="9.625" style="48" customWidth="1"/>
    <col min="41" max="41" width="5.625" style="47" customWidth="1"/>
    <col min="42" max="42" width="9.625" style="48" customWidth="1"/>
    <col min="43" max="43" width="5.625" style="47" customWidth="1"/>
    <col min="44" max="44" width="10.5" bestFit="1" customWidth="1"/>
  </cols>
  <sheetData>
    <row r="1" spans="1:44" ht="19.5" x14ac:dyDescent="0.4">
      <c r="A1" s="56" t="s">
        <v>134</v>
      </c>
      <c r="B1" s="97"/>
      <c r="C1"/>
      <c r="D1"/>
      <c r="E1"/>
      <c r="F1"/>
      <c r="G1"/>
      <c r="H1"/>
      <c r="I1"/>
      <c r="J1"/>
      <c r="K1"/>
      <c r="L1"/>
      <c r="M1"/>
      <c r="N1"/>
      <c r="O1"/>
      <c r="P1"/>
      <c r="Q1"/>
      <c r="R1"/>
      <c r="S1"/>
      <c r="T1"/>
      <c r="U1"/>
      <c r="V1"/>
      <c r="W1"/>
      <c r="X1"/>
      <c r="Y1"/>
      <c r="Z1"/>
      <c r="AA1"/>
      <c r="AB1"/>
      <c r="AC1"/>
      <c r="AD1"/>
      <c r="AE1"/>
      <c r="AF1"/>
      <c r="AG1"/>
      <c r="AH1"/>
      <c r="AI1"/>
      <c r="AJ1"/>
      <c r="AK1"/>
      <c r="AL1"/>
      <c r="AM1"/>
      <c r="AN1"/>
      <c r="AO1"/>
      <c r="AP1"/>
      <c r="AQ1" s="54"/>
      <c r="AR1" s="54"/>
    </row>
    <row r="2" spans="1:44" ht="54" customHeight="1" x14ac:dyDescent="0.4">
      <c r="C2" s="248" t="s">
        <v>75</v>
      </c>
      <c r="D2" s="249"/>
      <c r="E2" s="252" t="s">
        <v>170</v>
      </c>
      <c r="F2" s="249"/>
      <c r="G2" s="248" t="s">
        <v>52</v>
      </c>
      <c r="H2" s="249"/>
      <c r="I2" s="248" t="s">
        <v>74</v>
      </c>
      <c r="J2" s="249"/>
      <c r="K2" s="248" t="s">
        <v>73</v>
      </c>
      <c r="L2" s="249"/>
      <c r="M2" s="248" t="s">
        <v>72</v>
      </c>
      <c r="N2" s="249"/>
      <c r="O2" s="248" t="s">
        <v>71</v>
      </c>
      <c r="P2" s="249"/>
      <c r="Q2" s="248" t="s">
        <v>70</v>
      </c>
      <c r="R2" s="249"/>
      <c r="S2" s="248" t="s">
        <v>69</v>
      </c>
      <c r="T2" s="249"/>
      <c r="U2" s="248" t="s">
        <v>68</v>
      </c>
      <c r="V2" s="249"/>
      <c r="W2" s="248" t="s">
        <v>67</v>
      </c>
      <c r="X2" s="249"/>
      <c r="Y2" s="248" t="s">
        <v>66</v>
      </c>
      <c r="Z2" s="249"/>
      <c r="AA2" s="248" t="s">
        <v>65</v>
      </c>
      <c r="AB2" s="249"/>
      <c r="AC2" s="248" t="s">
        <v>35</v>
      </c>
      <c r="AD2" s="249"/>
      <c r="AE2" s="248" t="s">
        <v>36</v>
      </c>
      <c r="AF2" s="249"/>
      <c r="AG2" s="252" t="s">
        <v>208</v>
      </c>
      <c r="AH2" s="249"/>
      <c r="AI2" s="252" t="s">
        <v>209</v>
      </c>
      <c r="AJ2" s="253"/>
      <c r="AK2" s="252" t="s">
        <v>211</v>
      </c>
      <c r="AL2" s="253"/>
      <c r="AM2" s="252" t="s">
        <v>213</v>
      </c>
      <c r="AN2" s="253"/>
      <c r="AO2" s="252" t="s">
        <v>273</v>
      </c>
      <c r="AP2" s="249"/>
      <c r="AQ2" s="250" t="s">
        <v>133</v>
      </c>
      <c r="AR2" s="251"/>
    </row>
    <row r="3" spans="1:44" ht="49.5" hidden="1" customHeight="1" x14ac:dyDescent="0.4">
      <c r="C3" s="51" t="s">
        <v>75</v>
      </c>
      <c r="D3" s="51" t="s">
        <v>75</v>
      </c>
      <c r="E3" s="74" t="s">
        <v>170</v>
      </c>
      <c r="F3" s="74" t="s">
        <v>170</v>
      </c>
      <c r="G3" s="51" t="s">
        <v>52</v>
      </c>
      <c r="H3" s="51" t="s">
        <v>52</v>
      </c>
      <c r="I3" s="51" t="s">
        <v>74</v>
      </c>
      <c r="J3" s="51" t="s">
        <v>74</v>
      </c>
      <c r="K3" s="51" t="s">
        <v>73</v>
      </c>
      <c r="L3" s="51" t="s">
        <v>73</v>
      </c>
      <c r="M3" s="51" t="s">
        <v>72</v>
      </c>
      <c r="N3" s="51" t="s">
        <v>72</v>
      </c>
      <c r="O3" s="51" t="s">
        <v>71</v>
      </c>
      <c r="P3" s="51" t="s">
        <v>71</v>
      </c>
      <c r="Q3" s="51" t="s">
        <v>70</v>
      </c>
      <c r="R3" s="51" t="s">
        <v>70</v>
      </c>
      <c r="S3" s="51" t="s">
        <v>69</v>
      </c>
      <c r="T3" s="51" t="s">
        <v>69</v>
      </c>
      <c r="U3" s="51" t="s">
        <v>68</v>
      </c>
      <c r="V3" s="51" t="s">
        <v>68</v>
      </c>
      <c r="W3" s="51" t="s">
        <v>67</v>
      </c>
      <c r="X3" s="51" t="s">
        <v>67</v>
      </c>
      <c r="Y3" s="51" t="s">
        <v>66</v>
      </c>
      <c r="Z3" s="51" t="s">
        <v>66</v>
      </c>
      <c r="AA3" s="51" t="s">
        <v>65</v>
      </c>
      <c r="AB3" s="51" t="s">
        <v>65</v>
      </c>
      <c r="AC3" s="51" t="s">
        <v>35</v>
      </c>
      <c r="AD3" s="51" t="s">
        <v>35</v>
      </c>
      <c r="AE3" s="51" t="s">
        <v>36</v>
      </c>
      <c r="AF3" s="51" t="s">
        <v>36</v>
      </c>
      <c r="AG3" s="74" t="s">
        <v>207</v>
      </c>
      <c r="AH3" s="74" t="s">
        <v>207</v>
      </c>
      <c r="AI3" s="51" t="str">
        <f>AI2</f>
        <v>⑭介護施設等における多床室の個室化に要する改修費支援事業</v>
      </c>
      <c r="AJ3" s="51" t="str">
        <f>AI2</f>
        <v>⑭介護施設等における多床室の個室化に要する改修費支援事業</v>
      </c>
      <c r="AK3" s="51" t="str">
        <f>AK2</f>
        <v>⑮ユニット型施設の各ユニットへの玄関室設置によるゾーニング経費支援</v>
      </c>
      <c r="AL3" s="51" t="str">
        <f>AK2</f>
        <v>⑮ユニット型施設の各ユニットへの玄関室設置によるゾーニング経費支援</v>
      </c>
      <c r="AM3" s="51" t="str">
        <f>AM2</f>
        <v>⑯従来型個室・多床室のゾーニング経費支援</v>
      </c>
      <c r="AN3" s="51" t="str">
        <f>AM2</f>
        <v>⑯従来型個室・多床室のゾーニング経費支援</v>
      </c>
      <c r="AO3" s="51" t="str">
        <f>AO2</f>
        <v>⑰家族面会室の整備等経費支援</v>
      </c>
      <c r="AP3" s="51" t="str">
        <f>AO2</f>
        <v>⑰家族面会室の整備等経費支援</v>
      </c>
      <c r="AQ3" s="53" t="s">
        <v>133</v>
      </c>
      <c r="AR3" s="52" t="s">
        <v>133</v>
      </c>
    </row>
    <row r="4" spans="1:44" x14ac:dyDescent="0.4">
      <c r="C4" s="49" t="s">
        <v>131</v>
      </c>
      <c r="D4" s="57" t="s">
        <v>132</v>
      </c>
      <c r="E4" s="49" t="s">
        <v>131</v>
      </c>
      <c r="F4" s="57" t="s">
        <v>132</v>
      </c>
      <c r="G4" s="49" t="s">
        <v>131</v>
      </c>
      <c r="H4" s="57" t="s">
        <v>132</v>
      </c>
      <c r="I4" s="49" t="s">
        <v>131</v>
      </c>
      <c r="J4" s="57" t="s">
        <v>132</v>
      </c>
      <c r="K4" s="49" t="s">
        <v>131</v>
      </c>
      <c r="L4" s="57" t="s">
        <v>132</v>
      </c>
      <c r="M4" s="49" t="s">
        <v>131</v>
      </c>
      <c r="N4" s="57" t="s">
        <v>132</v>
      </c>
      <c r="O4" s="49" t="s">
        <v>131</v>
      </c>
      <c r="P4" s="57" t="s">
        <v>132</v>
      </c>
      <c r="Q4" s="49" t="s">
        <v>131</v>
      </c>
      <c r="R4" s="57" t="s">
        <v>132</v>
      </c>
      <c r="S4" s="49" t="s">
        <v>131</v>
      </c>
      <c r="T4" s="57" t="s">
        <v>132</v>
      </c>
      <c r="U4" s="49" t="s">
        <v>131</v>
      </c>
      <c r="V4" s="57" t="s">
        <v>132</v>
      </c>
      <c r="W4" s="49" t="s">
        <v>131</v>
      </c>
      <c r="X4" s="57" t="s">
        <v>132</v>
      </c>
      <c r="Y4" s="49" t="s">
        <v>131</v>
      </c>
      <c r="Z4" s="57" t="s">
        <v>132</v>
      </c>
      <c r="AA4" s="49" t="s">
        <v>131</v>
      </c>
      <c r="AB4" s="57" t="s">
        <v>132</v>
      </c>
      <c r="AC4" s="49" t="s">
        <v>131</v>
      </c>
      <c r="AD4" s="57" t="s">
        <v>132</v>
      </c>
      <c r="AE4" s="49" t="s">
        <v>131</v>
      </c>
      <c r="AF4" s="57" t="s">
        <v>132</v>
      </c>
      <c r="AG4" s="49" t="s">
        <v>131</v>
      </c>
      <c r="AH4" s="57" t="s">
        <v>132</v>
      </c>
      <c r="AI4" s="49" t="s">
        <v>131</v>
      </c>
      <c r="AJ4" s="57" t="s">
        <v>132</v>
      </c>
      <c r="AK4" s="49" t="s">
        <v>131</v>
      </c>
      <c r="AL4" s="57" t="s">
        <v>132</v>
      </c>
      <c r="AM4" s="49" t="s">
        <v>131</v>
      </c>
      <c r="AN4" s="57" t="s">
        <v>132</v>
      </c>
      <c r="AO4" s="49" t="s">
        <v>131</v>
      </c>
      <c r="AP4" s="57" t="s">
        <v>132</v>
      </c>
      <c r="AQ4" s="49" t="s">
        <v>131</v>
      </c>
      <c r="AR4" s="57" t="s">
        <v>132</v>
      </c>
    </row>
    <row r="5" spans="1:44" x14ac:dyDescent="0.4">
      <c r="A5" s="45"/>
      <c r="B5" s="45"/>
      <c r="C5" s="47">
        <f>COUNTIFS('別紙（介護施設等整備事業交付金）'!$B$7:$B34,"補助金",'別紙（介護施設等整備事業交付金）'!$J$7:$J34,C$3)</f>
        <v>0</v>
      </c>
      <c r="D5" s="58">
        <f>SUMIFS('別紙（介護施設等整備事業交付金）'!$P$7:$P34,'別紙（介護施設等整備事業交付金）'!$B$7:$B34,"補助金",'別紙（介護施設等整備事業交付金）'!$J$7:$J34,D$3)</f>
        <v>0</v>
      </c>
      <c r="E5" s="47">
        <f>COUNTIFS('別紙（介護施設等整備事業交付金）'!$B$7:$B34,"補助金",'別紙（介護施設等整備事業交付金）'!$J$7:$J34,E$3)</f>
        <v>0</v>
      </c>
      <c r="F5" s="58">
        <f>SUMIFS('別紙（介護施設等整備事業交付金）'!$P$7:$P34,'別紙（介護施設等整備事業交付金）'!$B$7:$B34,"補助金",'別紙（介護施設等整備事業交付金）'!$J$7:$J34,F$3)</f>
        <v>0</v>
      </c>
      <c r="G5" s="47">
        <f>COUNTIFS('別紙（介護施設等整備事業交付金）'!$B$7:$B34,"補助金",'別紙（介護施設等整備事業交付金）'!$J$7:$J34,G$3)</f>
        <v>0</v>
      </c>
      <c r="H5" s="58">
        <f>SUMIFS('別紙（介護施設等整備事業交付金）'!$P$7:$P34,'別紙（介護施設等整備事業交付金）'!$B$7:$B34,"補助金",'別紙（介護施設等整備事業交付金）'!$J$7:$J34,H$3)</f>
        <v>0</v>
      </c>
      <c r="I5" s="47">
        <f>COUNTIFS('別紙（介護施設等整備事業交付金）'!$B$7:$B34,"補助金",'別紙（介護施設等整備事業交付金）'!$J$7:$J34,I$3)</f>
        <v>0</v>
      </c>
      <c r="J5" s="58">
        <f>SUMIFS('別紙（介護施設等整備事業交付金）'!$P$7:$P34,'別紙（介護施設等整備事業交付金）'!$B$7:$B34,"補助金",'別紙（介護施設等整備事業交付金）'!$J$7:$J34,J$3)</f>
        <v>0</v>
      </c>
      <c r="K5" s="47">
        <f>COUNTIFS('別紙（介護施設等整備事業交付金）'!$B$7:$B34,"補助金",'別紙（介護施設等整備事業交付金）'!$J$7:$J34,K$3)</f>
        <v>0</v>
      </c>
      <c r="L5" s="58">
        <f>SUMIFS('別紙（介護施設等整備事業交付金）'!$P$7:$P34,'別紙（介護施設等整備事業交付金）'!$B$7:$B34,"補助金",'別紙（介護施設等整備事業交付金）'!$J$7:$J34,L$3)</f>
        <v>0</v>
      </c>
      <c r="M5" s="47">
        <f>COUNTIFS('別紙（介護施設等整備事業交付金）'!$B$7:$B34,"補助金",'別紙（介護施設等整備事業交付金）'!$J$7:$J34,"⑦_①*")</f>
        <v>0</v>
      </c>
      <c r="N5" s="58">
        <f>SUMIFS('別紙（介護施設等整備事業交付金）'!$P$7:$P34,'別紙（介護施設等整備事業交付金）'!$B$7:$B34,"補助金",'別紙（介護施設等整備事業交付金）'!$J$7:$J34,"⑦_①*")</f>
        <v>0</v>
      </c>
      <c r="O5" s="47">
        <f>COUNTIFS('別紙（介護施設等整備事業交付金）'!$B$7:$B34,"補助金",'別紙（介護施設等整備事業交付金）'!$J$7:$J34,O$3)</f>
        <v>0</v>
      </c>
      <c r="P5" s="58">
        <f>SUMIFS('別紙（介護施設等整備事業交付金）'!$P$7:$P34,'別紙（介護施設等整備事業交付金）'!$B$7:$B34,"補助金",'別紙（介護施設等整備事業交付金）'!$J$7:$J34,P$3)</f>
        <v>0</v>
      </c>
      <c r="Q5" s="47">
        <f>COUNTIFS('別紙（介護施設等整備事業交付金）'!$B$7:$B34,"補助金",'別紙（介護施設等整備事業交付金）'!$J$7:$J34,"⑦_③*")</f>
        <v>0</v>
      </c>
      <c r="R5" s="58">
        <f>SUMIFS('別紙（介護施設等整備事業交付金）'!$P$7:$P34,'別紙（介護施設等整備事業交付金）'!$B$7:$B34,"補助金",'別紙（介護施設等整備事業交付金）'!$J$7:$J34,"⑦_③*")</f>
        <v>0</v>
      </c>
      <c r="S5" s="47">
        <f>COUNTIFS('別紙（介護施設等整備事業交付金）'!$B$7:$B34,"補助金",'別紙（介護施設等整備事業交付金）'!$J$7:$J34,S$3)</f>
        <v>0</v>
      </c>
      <c r="T5" s="58">
        <f>SUMIFS('別紙（介護施設等整備事業交付金）'!$P$7:$P34,'別紙（介護施設等整備事業交付金）'!$B$7:$B34,"補助金",'別紙（介護施設等整備事業交付金）'!$J$7:$J34,T$3)</f>
        <v>0</v>
      </c>
      <c r="U5" s="47">
        <f>COUNTIFS('別紙（介護施設等整備事業交付金）'!$B$7:$B34,"補助金",'別紙（介護施設等整備事業交付金）'!$J$7:$J34,U$3)</f>
        <v>0</v>
      </c>
      <c r="V5" s="58">
        <f>SUMIFS('別紙（介護施設等整備事業交付金）'!$P$7:$P34,'別紙（介護施設等整備事業交付金）'!$B$7:$B34,"補助金",'別紙（介護施設等整備事業交付金）'!$J$7:$J34,V$3)</f>
        <v>0</v>
      </c>
      <c r="W5" s="47">
        <f>COUNTIFS('別紙（介護施設等整備事業交付金）'!$B$7:$B34,"補助金",'別紙（介護施設等整備事業交付金）'!$J$7:$J34,W$3)</f>
        <v>0</v>
      </c>
      <c r="X5" s="58">
        <f>SUMIFS('別紙（介護施設等整備事業交付金）'!$P$7:$P34,'別紙（介護施設等整備事業交付金）'!$B$7:$B34,"補助金",'別紙（介護施設等整備事業交付金）'!$J$7:$J34,X$3)</f>
        <v>0</v>
      </c>
      <c r="Y5" s="47">
        <f>COUNTIFS('別紙（介護施設等整備事業交付金）'!$B$7:$B34,"補助金",'別紙（介護施設等整備事業交付金）'!$J$7:$J34,Y$3)</f>
        <v>0</v>
      </c>
      <c r="Z5" s="58">
        <f>SUMIFS('別紙（介護施設等整備事業交付金）'!$P$7:$P34,'別紙（介護施設等整備事業交付金）'!$B$7:$B34,"補助金",'別紙（介護施設等整備事業交付金）'!$J$7:$J34,Z$3)</f>
        <v>0</v>
      </c>
      <c r="AA5" s="47">
        <f>COUNTIFS('別紙（介護施設等整備事業交付金）'!$B$7:$B34,"補助金",'別紙（介護施設等整備事業交付金）'!$J$7:$J34,AA$3)</f>
        <v>0</v>
      </c>
      <c r="AB5" s="58">
        <f>SUMIFS('別紙（介護施設等整備事業交付金）'!$P$7:$P34,'別紙（介護施設等整備事業交付金）'!$B$7:$B34,"補助金",'別紙（介護施設等整備事業交付金）'!$J$7:$J34,AB$3)</f>
        <v>0</v>
      </c>
      <c r="AC5" s="47">
        <f>COUNTIFS('別紙（介護施設等整備事業交付金）'!$B$7:$B34,"補助金",'別紙（介護施設等整備事業交付金）'!$J$7:$J34,AC$3)</f>
        <v>0</v>
      </c>
      <c r="AD5" s="58">
        <f>SUMIFS('別紙（介護施設等整備事業交付金）'!$P$7:$P34,'別紙（介護施設等整備事業交付金）'!$B$7:$B34,"補助金",'別紙（介護施設等整備事業交付金）'!$J$7:$J34,AD$3)</f>
        <v>0</v>
      </c>
      <c r="AE5" s="47">
        <f>COUNTIFS('別紙（介護施設等整備事業交付金）'!$B$7:$B34,"補助金",'別紙（介護施設等整備事業交付金）'!$J$7:$J34,AE$3)</f>
        <v>0</v>
      </c>
      <c r="AF5" s="58">
        <f>SUMIFS('別紙（介護施設等整備事業交付金）'!$P$7:$P34,'別紙（介護施設等整備事業交付金）'!$B$7:$B34,"補助金",'別紙（介護施設等整備事業交付金）'!$J$7:$J34,AF$3)</f>
        <v>0</v>
      </c>
      <c r="AG5" s="47">
        <f>COUNTIFS('別紙（介護施設等整備事業交付金）'!$B$7:$B34,"補助金",'別紙（介護施設等整備事業交付金）'!$J$7:$J34,AG$3)</f>
        <v>0</v>
      </c>
      <c r="AH5" s="58">
        <f>SUMIFS('別紙（介護施設等整備事業交付金）'!$P$7:$P34,'別紙（介護施設等整備事業交付金）'!$B$7:$B34,"補助金",'別紙（介護施設等整備事業交付金）'!$J$7:$J34,AH$3)</f>
        <v>0</v>
      </c>
      <c r="AI5" s="47">
        <f>COUNTIFS('別紙（介護施設等整備事業交付金）'!$B$7:$B34,"補助金",'別紙（介護施設等整備事業交付金）'!$J$7:$J34,AI$3)</f>
        <v>0</v>
      </c>
      <c r="AJ5" s="58">
        <f>SUMIFS('別紙（介護施設等整備事業交付金）'!$P$7:$P34,'別紙（介護施設等整備事業交付金）'!$B$7:$B34,"補助金",'別紙（介護施設等整備事業交付金）'!$J$7:$J34,AJ$3)</f>
        <v>0</v>
      </c>
      <c r="AK5" s="47">
        <f>COUNTIFS('別紙（介護施設等整備事業交付金）'!$B$7:$B34,"補助金",'別紙（介護施設等整備事業交付金）'!$J$7:$J34,AK$3)</f>
        <v>0</v>
      </c>
      <c r="AL5" s="58">
        <f>SUMIFS('別紙（介護施設等整備事業交付金）'!$P$7:$P34,'別紙（介護施設等整備事業交付金）'!$B$7:$B34,"補助金",'別紙（介護施設等整備事業交付金）'!$J$7:$J34,AL$3)</f>
        <v>0</v>
      </c>
      <c r="AM5" s="47">
        <f>COUNTIFS('別紙（介護施設等整備事業交付金）'!$B$7:$B34,"補助金",'別紙（介護施設等整備事業交付金）'!$J$7:$J34,AM$3)</f>
        <v>0</v>
      </c>
      <c r="AN5" s="58">
        <f>SUMIFS('別紙（介護施設等整備事業交付金）'!$P$7:$P34,'別紙（介護施設等整備事業交付金）'!$B$7:$B34,"補助金",'別紙（介護施設等整備事業交付金）'!$J$7:$J34,AN$3)</f>
        <v>0</v>
      </c>
      <c r="AO5" s="47">
        <f>COUNTIFS('別紙（介護施設等整備事業交付金）'!$B$7:$B34,"補助金",'別紙（介護施設等整備事業交付金）'!$J$7:$J34,AO$3)</f>
        <v>0</v>
      </c>
      <c r="AP5" s="58">
        <f>SUMIFS('別紙（介護施設等整備事業交付金）'!$P$7:$P34,'別紙（介護施設等整備事業交付金）'!$B$7:$B34,"補助金",'別紙（介護施設等整備事業交付金）'!$J$7:$J34,AP$3)</f>
        <v>0</v>
      </c>
      <c r="AQ5" s="47">
        <f>C5+E5+G5+I5+K5+M5+O5+Q5+S5+U5+W5+Y5+AA5+AC5+AE5+AG5+AI5+AK5+AM5+AO5</f>
        <v>0</v>
      </c>
      <c r="AR5" s="58">
        <f>D5+F5+H5+J5+L5+N5+P5+R5+T5+V5+X5+Z5+AB5+AD5+AF5+AH5+AJ5+AL5+AN5+AP5</f>
        <v>0</v>
      </c>
    </row>
    <row r="6" spans="1:44" x14ac:dyDescent="0.4">
      <c r="B6" s="45"/>
      <c r="C6"/>
      <c r="D6"/>
      <c r="E6"/>
      <c r="F6"/>
      <c r="G6"/>
      <c r="H6"/>
      <c r="I6"/>
      <c r="J6"/>
      <c r="K6"/>
      <c r="L6"/>
      <c r="M6"/>
      <c r="N6"/>
      <c r="O6"/>
      <c r="P6"/>
      <c r="Q6"/>
      <c r="R6"/>
      <c r="S6"/>
      <c r="T6"/>
      <c r="U6"/>
      <c r="V6"/>
      <c r="W6"/>
      <c r="X6"/>
      <c r="Y6"/>
      <c r="Z6"/>
      <c r="AA6"/>
      <c r="AB6"/>
      <c r="AC6"/>
      <c r="AD6"/>
      <c r="AE6"/>
      <c r="AF6"/>
      <c r="AG6"/>
      <c r="AH6"/>
      <c r="AI6"/>
      <c r="AJ6"/>
      <c r="AK6"/>
      <c r="AL6"/>
      <c r="AM6"/>
      <c r="AN6"/>
      <c r="AO6"/>
      <c r="AP6"/>
      <c r="AQ6"/>
    </row>
    <row r="7" spans="1:44" x14ac:dyDescent="0.4">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4" ht="18.75" customHeight="1" x14ac:dyDescent="0.4">
      <c r="C8"/>
      <c r="D8"/>
      <c r="E8"/>
      <c r="F8"/>
      <c r="G8"/>
      <c r="H8"/>
      <c r="I8"/>
      <c r="J8"/>
      <c r="K8"/>
      <c r="L8"/>
      <c r="M8"/>
      <c r="N8"/>
      <c r="O8"/>
      <c r="P8"/>
      <c r="Q8"/>
      <c r="R8"/>
      <c r="S8"/>
      <c r="T8"/>
      <c r="U8"/>
      <c r="V8"/>
      <c r="W8"/>
      <c r="X8"/>
      <c r="Y8"/>
      <c r="Z8"/>
      <c r="AA8"/>
      <c r="AB8"/>
      <c r="AC8"/>
      <c r="AD8"/>
      <c r="AE8"/>
      <c r="AF8"/>
      <c r="AG8"/>
      <c r="AH8"/>
      <c r="AI8"/>
      <c r="AJ8"/>
      <c r="AK8"/>
      <c r="AL8"/>
      <c r="AM8"/>
      <c r="AN8"/>
      <c r="AO8"/>
      <c r="AP8"/>
      <c r="AQ8"/>
    </row>
    <row r="9" spans="1:44" x14ac:dyDescent="0.4">
      <c r="C9"/>
      <c r="D9"/>
      <c r="E9"/>
      <c r="F9"/>
      <c r="G9"/>
      <c r="H9"/>
      <c r="I9"/>
      <c r="J9"/>
      <c r="K9"/>
      <c r="L9"/>
      <c r="M9"/>
      <c r="N9"/>
      <c r="O9"/>
      <c r="P9"/>
      <c r="Q9"/>
      <c r="R9"/>
      <c r="S9"/>
      <c r="T9"/>
      <c r="U9"/>
      <c r="V9"/>
      <c r="W9"/>
      <c r="X9"/>
      <c r="Y9"/>
      <c r="Z9"/>
      <c r="AA9"/>
      <c r="AB9"/>
      <c r="AC9"/>
      <c r="AD9"/>
      <c r="AE9"/>
      <c r="AF9"/>
      <c r="AG9"/>
      <c r="AH9"/>
      <c r="AI9"/>
      <c r="AJ9"/>
      <c r="AK9"/>
      <c r="AL9"/>
      <c r="AM9"/>
      <c r="AN9"/>
      <c r="AO9"/>
      <c r="AP9"/>
      <c r="AQ9"/>
    </row>
    <row r="10" spans="1:44" ht="18.75" customHeight="1" x14ac:dyDescent="0.4">
      <c r="C10"/>
      <c r="D10"/>
      <c r="E10"/>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row>
    <row r="11" spans="1:44" x14ac:dyDescent="0.4">
      <c r="C11"/>
      <c r="D11"/>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row>
    <row r="12" spans="1:44" ht="18.75" customHeight="1" x14ac:dyDescent="0.4">
      <c r="C12"/>
      <c r="D12"/>
      <c r="E12"/>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row>
    <row r="13" spans="1:44" x14ac:dyDescent="0.4">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row>
    <row r="14" spans="1:44" ht="18.75" customHeight="1" x14ac:dyDescent="0.4">
      <c r="C14"/>
      <c r="D14"/>
      <c r="E14"/>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row>
    <row r="15" spans="1:44" x14ac:dyDescent="0.4">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row>
    <row r="16" spans="1:44" ht="18.75" customHeight="1" x14ac:dyDescent="0.4">
      <c r="C16"/>
      <c r="D16"/>
      <c r="E16"/>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row>
    <row r="17" customFormat="1" x14ac:dyDescent="0.4"/>
    <row r="18" customFormat="1" ht="18.75" customHeight="1" x14ac:dyDescent="0.4"/>
    <row r="19" customFormat="1" x14ac:dyDescent="0.4"/>
    <row r="20" customFormat="1" ht="18.75" customHeight="1" x14ac:dyDescent="0.4"/>
    <row r="21" customFormat="1" x14ac:dyDescent="0.4"/>
    <row r="22" customFormat="1" ht="18.75" customHeight="1" x14ac:dyDescent="0.4"/>
    <row r="23" customFormat="1" x14ac:dyDescent="0.4"/>
    <row r="24" customFormat="1" ht="18.75" customHeight="1" x14ac:dyDescent="0.4"/>
    <row r="25" customFormat="1" x14ac:dyDescent="0.4"/>
    <row r="26" customFormat="1" ht="18.75" customHeight="1" x14ac:dyDescent="0.4"/>
    <row r="27" customFormat="1" x14ac:dyDescent="0.4"/>
    <row r="28" customFormat="1" ht="18.75" customHeight="1" x14ac:dyDescent="0.4"/>
    <row r="29" customFormat="1" x14ac:dyDescent="0.4"/>
    <row r="30" customFormat="1" ht="18.75" customHeight="1" x14ac:dyDescent="0.4"/>
    <row r="31" customFormat="1" x14ac:dyDescent="0.4"/>
  </sheetData>
  <mergeCells count="21">
    <mergeCell ref="Y2:Z2"/>
    <mergeCell ref="C2:D2"/>
    <mergeCell ref="E2:F2"/>
    <mergeCell ref="G2:H2"/>
    <mergeCell ref="I2:J2"/>
    <mergeCell ref="K2:L2"/>
    <mergeCell ref="M2:N2"/>
    <mergeCell ref="O2:P2"/>
    <mergeCell ref="Q2:R2"/>
    <mergeCell ref="S2:T2"/>
    <mergeCell ref="U2:V2"/>
    <mergeCell ref="W2:X2"/>
    <mergeCell ref="AQ2:AR2"/>
    <mergeCell ref="AA2:AB2"/>
    <mergeCell ref="AC2:AD2"/>
    <mergeCell ref="AE2:AF2"/>
    <mergeCell ref="AG2:AH2"/>
    <mergeCell ref="AM2:AN2"/>
    <mergeCell ref="AO2:AP2"/>
    <mergeCell ref="AK2:AL2"/>
    <mergeCell ref="AI2:AJ2"/>
  </mergeCells>
  <phoneticPr fontId="2"/>
  <pageMargins left="0.7" right="0.7" top="0.75" bottom="0.75" header="0.3" footer="0.3"/>
  <pageSetup paperSize="9" scale="2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pageSetUpPr fitToPage="1"/>
  </sheetPr>
  <dimension ref="A1:BH117"/>
  <sheetViews>
    <sheetView view="pageBreakPreview" zoomScale="60" zoomScaleNormal="60" workbookViewId="0">
      <pane xSplit="2" ySplit="3" topLeftCell="S4" activePane="bottomRight" state="frozenSplit"/>
      <selection pane="topRight" activeCell="K1" sqref="K1"/>
      <selection pane="bottomLeft" activeCell="A10" sqref="A10"/>
      <selection pane="bottomRight" activeCell="BE1" sqref="BE1:BF1"/>
    </sheetView>
  </sheetViews>
  <sheetFormatPr defaultRowHeight="18.75" x14ac:dyDescent="0.4"/>
  <cols>
    <col min="1" max="1" width="5.375" customWidth="1"/>
    <col min="2" max="2" width="43.25" customWidth="1"/>
    <col min="3" max="4" width="5.625" style="47" customWidth="1"/>
    <col min="5" max="5" width="9.625" style="55" customWidth="1"/>
    <col min="6" max="7" width="5.625" style="47" customWidth="1"/>
    <col min="8" max="8" width="9.625" style="55" customWidth="1"/>
    <col min="9" max="10" width="5.625" style="47" customWidth="1"/>
    <col min="11" max="11" width="9.625" style="55" customWidth="1"/>
    <col min="12" max="12" width="5.625" style="47" customWidth="1"/>
    <col min="13" max="13" width="9.625" style="55" customWidth="1"/>
    <col min="14" max="14" width="5.625" style="47" customWidth="1"/>
    <col min="15" max="15" width="9.625" style="55" customWidth="1"/>
    <col min="16" max="17" width="5.625" style="47" customWidth="1"/>
    <col min="18" max="18" width="9.625" style="55" customWidth="1"/>
    <col min="19" max="20" width="5.625" style="47" customWidth="1"/>
    <col min="21" max="21" width="9.625" style="55" customWidth="1"/>
    <col min="22" max="23" width="5.625" style="47" customWidth="1"/>
    <col min="24" max="24" width="9.625" style="55" customWidth="1"/>
    <col min="25" max="25" width="5.625" style="47" customWidth="1"/>
    <col min="26" max="26" width="9.625" style="55" customWidth="1"/>
    <col min="27" max="27" width="5.625" style="47" customWidth="1"/>
    <col min="28" max="28" width="9.625" style="55" customWidth="1"/>
    <col min="29" max="29" width="5.625" style="47" customWidth="1"/>
    <col min="30" max="30" width="9.625" style="55" customWidth="1"/>
    <col min="31" max="32" width="5.625" style="47" customWidth="1"/>
    <col min="33" max="33" width="9.625" style="55" customWidth="1"/>
    <col min="34" max="35" width="5.625" style="47" customWidth="1"/>
    <col min="36" max="36" width="9.625" style="55" customWidth="1"/>
    <col min="37" max="37" width="5.625" style="47" customWidth="1"/>
    <col min="38" max="38" width="9.625" style="55" customWidth="1"/>
    <col min="39" max="39" width="5.625" style="47" customWidth="1"/>
    <col min="40" max="40" width="9.625" style="55" customWidth="1"/>
    <col min="41" max="42" width="5.625" style="47" customWidth="1"/>
    <col min="43" max="43" width="9.625" style="55" customWidth="1"/>
    <col min="44" max="44" width="5.625" style="47" customWidth="1"/>
    <col min="45" max="45" width="7.125" style="47" customWidth="1"/>
    <col min="46" max="46" width="9.625" style="55" customWidth="1"/>
    <col min="47" max="47" width="5.625" style="47" customWidth="1"/>
    <col min="48" max="48" width="7.125" style="47" customWidth="1"/>
    <col min="49" max="49" width="9.625" style="55" customWidth="1"/>
    <col min="50" max="50" width="5.625" style="47" customWidth="1"/>
    <col min="51" max="51" width="7.125" style="47" customWidth="1"/>
    <col min="52" max="52" width="9.625" style="55" customWidth="1"/>
    <col min="53" max="53" width="5.625" style="47" customWidth="1"/>
    <col min="54" max="54" width="9.625" style="55" customWidth="1"/>
    <col min="55" max="55" width="5.625" style="47" customWidth="1"/>
    <col min="56" max="56" width="9.625" style="55" customWidth="1"/>
    <col min="57" max="57" width="5.625" style="47" customWidth="1"/>
    <col min="58" max="58" width="9.625" style="55" customWidth="1"/>
    <col min="59" max="59" width="5.625" style="47" customWidth="1"/>
    <col min="60" max="60" width="10.5" bestFit="1" customWidth="1"/>
  </cols>
  <sheetData>
    <row r="1" spans="1:60" ht="93" customHeight="1" x14ac:dyDescent="0.4">
      <c r="C1" s="252" t="s">
        <v>75</v>
      </c>
      <c r="D1" s="254"/>
      <c r="E1" s="249"/>
      <c r="F1" s="252" t="s">
        <v>170</v>
      </c>
      <c r="G1" s="254"/>
      <c r="H1" s="249"/>
      <c r="I1" s="248" t="s">
        <v>52</v>
      </c>
      <c r="J1" s="254"/>
      <c r="K1" s="249"/>
      <c r="L1" s="248" t="s">
        <v>74</v>
      </c>
      <c r="M1" s="249"/>
      <c r="N1" s="248" t="s">
        <v>73</v>
      </c>
      <c r="O1" s="249"/>
      <c r="P1" s="248" t="s">
        <v>72</v>
      </c>
      <c r="Q1" s="254"/>
      <c r="R1" s="249"/>
      <c r="S1" s="248" t="s">
        <v>71</v>
      </c>
      <c r="T1" s="254"/>
      <c r="U1" s="249"/>
      <c r="V1" s="248" t="s">
        <v>70</v>
      </c>
      <c r="W1" s="254"/>
      <c r="X1" s="249"/>
      <c r="Y1" s="248" t="s">
        <v>69</v>
      </c>
      <c r="Z1" s="249"/>
      <c r="AA1" s="248" t="s">
        <v>68</v>
      </c>
      <c r="AB1" s="249"/>
      <c r="AC1" s="248" t="s">
        <v>67</v>
      </c>
      <c r="AD1" s="249"/>
      <c r="AE1" s="248" t="s">
        <v>66</v>
      </c>
      <c r="AF1" s="254"/>
      <c r="AG1" s="249"/>
      <c r="AH1" s="248" t="s">
        <v>65</v>
      </c>
      <c r="AI1" s="254"/>
      <c r="AJ1" s="249"/>
      <c r="AK1" s="248" t="s">
        <v>35</v>
      </c>
      <c r="AL1" s="249"/>
      <c r="AM1" s="248" t="s">
        <v>36</v>
      </c>
      <c r="AN1" s="249"/>
      <c r="AO1" s="252" t="s">
        <v>207</v>
      </c>
      <c r="AP1" s="254"/>
      <c r="AQ1" s="249"/>
      <c r="AR1" s="252" t="s">
        <v>210</v>
      </c>
      <c r="AS1" s="254"/>
      <c r="AT1" s="249"/>
      <c r="AU1" s="252" t="s">
        <v>212</v>
      </c>
      <c r="AV1" s="254"/>
      <c r="AW1" s="249"/>
      <c r="AX1" s="252" t="s">
        <v>214</v>
      </c>
      <c r="AY1" s="254"/>
      <c r="AZ1" s="249"/>
      <c r="BA1" s="252" t="s">
        <v>272</v>
      </c>
      <c r="BB1" s="249"/>
      <c r="BC1" s="252" t="s">
        <v>283</v>
      </c>
      <c r="BD1" s="249"/>
      <c r="BE1" s="252" t="s">
        <v>272</v>
      </c>
      <c r="BF1" s="249"/>
      <c r="BG1" s="255" t="s">
        <v>133</v>
      </c>
      <c r="BH1" s="256"/>
    </row>
    <row r="2" spans="1:60" ht="49.5" hidden="1" customHeight="1" x14ac:dyDescent="0.4">
      <c r="C2" s="51" t="s">
        <v>75</v>
      </c>
      <c r="D2" s="51"/>
      <c r="E2" s="62" t="s">
        <v>75</v>
      </c>
      <c r="F2" s="74" t="s">
        <v>170</v>
      </c>
      <c r="G2" s="51"/>
      <c r="H2" s="75" t="s">
        <v>170</v>
      </c>
      <c r="I2" s="51" t="s">
        <v>52</v>
      </c>
      <c r="J2" s="51"/>
      <c r="K2" s="62" t="s">
        <v>52</v>
      </c>
      <c r="L2" s="51" t="s">
        <v>74</v>
      </c>
      <c r="M2" s="62" t="s">
        <v>74</v>
      </c>
      <c r="N2" s="51" t="s">
        <v>73</v>
      </c>
      <c r="O2" s="62" t="s">
        <v>73</v>
      </c>
      <c r="P2" s="51" t="s">
        <v>72</v>
      </c>
      <c r="Q2" s="51"/>
      <c r="R2" s="62" t="s">
        <v>72</v>
      </c>
      <c r="S2" s="51" t="s">
        <v>71</v>
      </c>
      <c r="T2" s="51"/>
      <c r="U2" s="62" t="s">
        <v>71</v>
      </c>
      <c r="V2" s="51" t="s">
        <v>70</v>
      </c>
      <c r="W2" s="51"/>
      <c r="X2" s="62" t="s">
        <v>70</v>
      </c>
      <c r="Y2" s="51" t="s">
        <v>69</v>
      </c>
      <c r="Z2" s="62" t="s">
        <v>69</v>
      </c>
      <c r="AA2" s="51" t="s">
        <v>68</v>
      </c>
      <c r="AB2" s="62" t="s">
        <v>68</v>
      </c>
      <c r="AC2" s="51" t="s">
        <v>67</v>
      </c>
      <c r="AD2" s="62" t="s">
        <v>67</v>
      </c>
      <c r="AE2" s="51" t="s">
        <v>66</v>
      </c>
      <c r="AF2" s="51"/>
      <c r="AG2" s="62" t="s">
        <v>66</v>
      </c>
      <c r="AH2" s="51" t="s">
        <v>65</v>
      </c>
      <c r="AI2" s="51"/>
      <c r="AJ2" s="62" t="s">
        <v>65</v>
      </c>
      <c r="AK2" s="51" t="s">
        <v>35</v>
      </c>
      <c r="AL2" s="62" t="s">
        <v>35</v>
      </c>
      <c r="AM2" s="51" t="s">
        <v>36</v>
      </c>
      <c r="AN2" s="62" t="s">
        <v>36</v>
      </c>
      <c r="AO2" s="74" t="s">
        <v>207</v>
      </c>
      <c r="AP2" s="51"/>
      <c r="AQ2" s="75" t="s">
        <v>207</v>
      </c>
      <c r="AR2" s="51" t="str">
        <f>AR1</f>
        <v>⑭介護施設等における多床室の個室化に要する改修費支援事業</v>
      </c>
      <c r="AS2" s="51"/>
      <c r="AT2" s="62" t="str">
        <f>AR1</f>
        <v>⑭介護施設等における多床室の個室化に要する改修費支援事業</v>
      </c>
      <c r="AU2" s="51" t="str">
        <f>AU1</f>
        <v>⑮ユニット型施設の各ユニットへの玄関室設置によるゾーニング経費支援</v>
      </c>
      <c r="AV2" s="51"/>
      <c r="AW2" s="62" t="str">
        <f>AU1</f>
        <v>⑮ユニット型施設の各ユニットへの玄関室設置によるゾーニング経費支援</v>
      </c>
      <c r="AX2" s="51" t="str">
        <f>AX1</f>
        <v>⑯従来型個室・多床室のゾーニング経費支援</v>
      </c>
      <c r="AY2" s="51"/>
      <c r="AZ2" s="62" t="str">
        <f>AX1</f>
        <v>⑯従来型個室・多床室のゾーニング経費支援</v>
      </c>
      <c r="BA2" s="51" t="str">
        <f>BA1</f>
        <v>⑰家族面会室の整備等経費支援</v>
      </c>
      <c r="BB2" s="62" t="str">
        <f>BA1</f>
        <v>⑰家族面会室の整備等経費支援</v>
      </c>
      <c r="BC2" s="51" t="str">
        <f>BC1</f>
        <v>⑱災害レッドゾーンに所在する老朽化した広域型介護施設等の移転改築整備</v>
      </c>
      <c r="BD2" s="62" t="str">
        <f>BC1</f>
        <v>⑱災害レッドゾーンに所在する老朽化した広域型介護施設等の移転改築整備</v>
      </c>
      <c r="BE2" s="51" t="str">
        <f>BE1</f>
        <v>⑰家族面会室の整備等経費支援</v>
      </c>
      <c r="BF2" s="62" t="str">
        <f>BE1</f>
        <v>⑰家族面会室の整備等経費支援</v>
      </c>
      <c r="BG2" s="53" t="s">
        <v>133</v>
      </c>
      <c r="BH2" s="52" t="s">
        <v>133</v>
      </c>
    </row>
    <row r="3" spans="1:60" x14ac:dyDescent="0.4">
      <c r="C3" s="49" t="s">
        <v>131</v>
      </c>
      <c r="D3" s="49"/>
      <c r="E3" s="63" t="s">
        <v>132</v>
      </c>
      <c r="F3" s="49" t="s">
        <v>131</v>
      </c>
      <c r="G3" s="49"/>
      <c r="H3" s="63" t="s">
        <v>132</v>
      </c>
      <c r="I3" s="49" t="s">
        <v>131</v>
      </c>
      <c r="J3" s="49"/>
      <c r="K3" s="63" t="s">
        <v>132</v>
      </c>
      <c r="L3" s="49" t="s">
        <v>131</v>
      </c>
      <c r="M3" s="63" t="s">
        <v>132</v>
      </c>
      <c r="N3" s="49" t="s">
        <v>131</v>
      </c>
      <c r="O3" s="63" t="s">
        <v>132</v>
      </c>
      <c r="P3" s="49" t="s">
        <v>131</v>
      </c>
      <c r="Q3" s="49"/>
      <c r="R3" s="63" t="s">
        <v>132</v>
      </c>
      <c r="S3" s="49" t="s">
        <v>131</v>
      </c>
      <c r="T3" s="49"/>
      <c r="U3" s="63" t="s">
        <v>132</v>
      </c>
      <c r="V3" s="49" t="s">
        <v>131</v>
      </c>
      <c r="W3" s="49"/>
      <c r="X3" s="63" t="s">
        <v>132</v>
      </c>
      <c r="Y3" s="49" t="s">
        <v>131</v>
      </c>
      <c r="Z3" s="63" t="s">
        <v>132</v>
      </c>
      <c r="AA3" s="49" t="s">
        <v>131</v>
      </c>
      <c r="AB3" s="63" t="s">
        <v>132</v>
      </c>
      <c r="AC3" s="49" t="s">
        <v>131</v>
      </c>
      <c r="AD3" s="63" t="s">
        <v>132</v>
      </c>
      <c r="AE3" s="49" t="s">
        <v>131</v>
      </c>
      <c r="AF3" s="49"/>
      <c r="AG3" s="63" t="s">
        <v>132</v>
      </c>
      <c r="AH3" s="49" t="s">
        <v>131</v>
      </c>
      <c r="AI3" s="49"/>
      <c r="AJ3" s="63" t="s">
        <v>132</v>
      </c>
      <c r="AK3" s="49" t="s">
        <v>131</v>
      </c>
      <c r="AL3" s="63" t="s">
        <v>132</v>
      </c>
      <c r="AM3" s="49" t="s">
        <v>131</v>
      </c>
      <c r="AN3" s="63" t="s">
        <v>132</v>
      </c>
      <c r="AO3" s="49" t="s">
        <v>131</v>
      </c>
      <c r="AP3" s="49"/>
      <c r="AQ3" s="63" t="s">
        <v>132</v>
      </c>
      <c r="AR3" s="49" t="s">
        <v>131</v>
      </c>
      <c r="AS3" s="49"/>
      <c r="AT3" s="63" t="s">
        <v>132</v>
      </c>
      <c r="AU3" s="49" t="s">
        <v>131</v>
      </c>
      <c r="AV3" s="49"/>
      <c r="AW3" s="63" t="s">
        <v>132</v>
      </c>
      <c r="AX3" s="49" t="s">
        <v>131</v>
      </c>
      <c r="AY3" s="49"/>
      <c r="AZ3" s="63" t="s">
        <v>132</v>
      </c>
      <c r="BA3" s="49" t="s">
        <v>131</v>
      </c>
      <c r="BB3" s="63" t="s">
        <v>132</v>
      </c>
      <c r="BC3" s="49" t="s">
        <v>131</v>
      </c>
      <c r="BD3" s="63" t="s">
        <v>132</v>
      </c>
      <c r="BE3" s="49" t="s">
        <v>131</v>
      </c>
      <c r="BF3" s="63" t="s">
        <v>132</v>
      </c>
      <c r="BG3" s="49" t="s">
        <v>131</v>
      </c>
      <c r="BH3" s="50" t="s">
        <v>132</v>
      </c>
    </row>
    <row r="4" spans="1:60" x14ac:dyDescent="0.4">
      <c r="A4" s="45" t="s">
        <v>130</v>
      </c>
      <c r="B4" s="45" t="s">
        <v>136</v>
      </c>
      <c r="C4" s="47">
        <f>COUNTIFS('別紙（介護施設等整備事業交付金）'!$B$7:$B34,"交付金",'別紙（介護施設等整備事業交付金）'!$J$7:$J34,C$1,'別紙（介護施設等整備事業交付金）'!$K$7:$K34,$B4)</f>
        <v>0</v>
      </c>
      <c r="D4" s="65">
        <f>SUMIFS('別紙（介護施設等整備事業交付金）'!$T$7:$T35,'別紙（介護施設等整備事業交付金）'!$B$7:$B35,"交付金",'別紙（介護施設等整備事業交付金）'!$J$7:$J35,C$1,'別紙（介護施設等整備事業交付金）'!$K$7:$K35,$B4)</f>
        <v>0</v>
      </c>
      <c r="E4" s="55">
        <f>SUMIFS('別紙（介護施設等整備事業交付金）'!$P$7:$P34,'別紙（介護施設等整備事業交付金）'!$B$7:$B34,"交付金",'別紙（介護施設等整備事業交付金）'!$J$7:$J34,C$1,'別紙（介護施設等整備事業交付金）'!$K$7:$K34,$B4)</f>
        <v>0</v>
      </c>
      <c r="F4" s="47">
        <f>COUNTIFS('別紙（介護施設等整備事業交付金）'!$B$7:$B34,"交付金",'別紙（介護施設等整備事業交付金）'!$J$7:$J34,F$1,'別紙（介護施設等整備事業交付金）'!$K$7:$K34,$B4)</f>
        <v>0</v>
      </c>
      <c r="G4" s="65">
        <f>SUMIFS('別紙（介護施設等整備事業交付金）'!$T$7:$T35,'別紙（介護施設等整備事業交付金）'!$B$7:$B35,"交付金",'別紙（介護施設等整備事業交付金）'!$J$7:$J35,F$1,'別紙（介護施設等整備事業交付金）'!$K$7:$K35,$B4)</f>
        <v>0</v>
      </c>
      <c r="H4" s="55">
        <f>SUMIFS('別紙（介護施設等整備事業交付金）'!$P$7:$P34,'別紙（介護施設等整備事業交付金）'!$B$7:$B34,"交付金",'別紙（介護施設等整備事業交付金）'!$J$7:$J34,F$1,'別紙（介護施設等整備事業交付金）'!$K$7:$K34,$B4)</f>
        <v>0</v>
      </c>
      <c r="I4" s="47">
        <f>COUNTIFS('別紙（介護施設等整備事業交付金）'!$B$7:$B34,"交付金",'別紙（介護施設等整備事業交付金）'!$J$7:$J34,I$1,'別紙（介護施設等整備事業交付金）'!$K$7:$K34,$B4)</f>
        <v>0</v>
      </c>
      <c r="J4" s="47">
        <f>SUMIFS('別紙（介護施設等整備事業交付金）'!$T$7:$T35,'別紙（介護施設等整備事業交付金）'!$B$7:$B35,"交付金",'別紙（介護施設等整備事業交付金）'!$J$7:$J35,I$1,'別紙（介護施設等整備事業交付金）'!$K$7:$K35,$B4)</f>
        <v>0</v>
      </c>
      <c r="K4" s="55">
        <f>SUMIFS('別紙（介護施設等整備事業交付金）'!$P$7:$P34,'別紙（介護施設等整備事業交付金）'!$B$7:$B34,"交付金",'別紙（介護施設等整備事業交付金）'!$J$7:$J34,I$1,'別紙（介護施設等整備事業交付金）'!$K$7:$K34,$B4)</f>
        <v>0</v>
      </c>
      <c r="L4" s="47">
        <f>COUNTIFS('別紙（介護施設等整備事業交付金）'!$B$7:$B34,"交付金",'別紙（介護施設等整備事業交付金）'!$J$7:$J34,L$1,'別紙（介護施設等整備事業交付金）'!$K$7:$K34,$B4)</f>
        <v>0</v>
      </c>
      <c r="M4" s="55">
        <f>SUMIFS('別紙（介護施設等整備事業交付金）'!$P$7:$P34,'別紙（介護施設等整備事業交付金）'!$B$7:$B34,"交付金",'別紙（介護施設等整備事業交付金）'!$J$7:$J34,L$1,'別紙（介護施設等整備事業交付金）'!$K$7:$K34,$B4)</f>
        <v>0</v>
      </c>
      <c r="N4" s="47">
        <f>COUNTIFS('別紙（介護施設等整備事業交付金）'!$B$7:$B34,"交付金",'別紙（介護施設等整備事業交付金）'!$J$7:$J34,N$1,'別紙（介護施設等整備事業交付金）'!$K$7:$K34,$B4)</f>
        <v>0</v>
      </c>
      <c r="O4" s="55">
        <f>SUMIFS('別紙（介護施設等整備事業交付金）'!$P$7:$P34,'別紙（介護施設等整備事業交付金）'!$B$7:$B34,"交付金",'別紙（介護施設等整備事業交付金）'!$J$7:$J34,N$1,'別紙（介護施設等整備事業交付金）'!$K$7:$K34,$B4)</f>
        <v>0</v>
      </c>
      <c r="P4" s="47">
        <f>COUNTIFS('別紙（介護施設等整備事業交付金）'!$B$7:$B34,"交付金",'別紙（介護施設等整備事業交付金）'!$J$7:$J34,"⑦_①*",'別紙（介護施設等整備事業交付金）'!$K$7:$K34,$B4)</f>
        <v>0</v>
      </c>
      <c r="Q4" s="47">
        <f>SUMIFS('別紙（介護施設等整備事業交付金）'!$T$7:$T35,'別紙（介護施設等整備事業交付金）'!$B$7:$B35,"交付金",'別紙（介護施設等整備事業交付金）'!$J$7:$J35,"⑦_①*",'別紙（介護施設等整備事業交付金）'!$K$7:$K35,$B4)</f>
        <v>0</v>
      </c>
      <c r="R4" s="55">
        <f>SUMIFS('別紙（介護施設等整備事業交付金）'!$P$7:$P34,'別紙（介護施設等整備事業交付金）'!$B$7:$B34,"交付金",'別紙（介護施設等整備事業交付金）'!$J$7:$J34,"⑦_①*",'別紙（介護施設等整備事業交付金）'!$K$7:$K34,$B4)</f>
        <v>0</v>
      </c>
      <c r="S4" s="47">
        <f>COUNTIFS('別紙（介護施設等整備事業交付金）'!$B$7:$B34,"交付金",'別紙（介護施設等整備事業交付金）'!$J$7:$J34,S$1,'別紙（介護施設等整備事業交付金）'!$K$7:$K34,$B4)</f>
        <v>0</v>
      </c>
      <c r="T4" s="47">
        <f>SUMIFS('別紙（介護施設等整備事業交付金）'!$T$7:$T35,'別紙（介護施設等整備事業交付金）'!$B$7:$B35,"交付金",'別紙（介護施設等整備事業交付金）'!$J$7:$J35,S$1,'別紙（介護施設等整備事業交付金）'!$K$7:$K35,$B4)</f>
        <v>0</v>
      </c>
      <c r="U4" s="55">
        <f>SUMIFS('別紙（介護施設等整備事業交付金）'!$P$7:$P34,'別紙（介護施設等整備事業交付金）'!$B$7:$B34,"交付金",'別紙（介護施設等整備事業交付金）'!$J$7:$J34,S$1,'別紙（介護施設等整備事業交付金）'!$K$7:$K34,$B4)</f>
        <v>0</v>
      </c>
      <c r="V4" s="47">
        <f>COUNTIFS('別紙（介護施設等整備事業交付金）'!$B$7:$B34,"交付金",'別紙（介護施設等整備事業交付金）'!$J$7:$J34,"⑦_③*",'別紙（介護施設等整備事業交付金）'!$K$7:$K34,$B4)</f>
        <v>0</v>
      </c>
      <c r="W4" s="47">
        <f>SUMIFS('別紙（介護施設等整備事業交付金）'!$T$7:$T35,'別紙（介護施設等整備事業交付金）'!$B$7:$B35,"交付金",'別紙（介護施設等整備事業交付金）'!$J$7:$J35,"⑦_③*",'別紙（介護施設等整備事業交付金）'!$K$7:$K35,$B4)</f>
        <v>0</v>
      </c>
      <c r="X4" s="55">
        <f>SUMIFS('別紙（介護施設等整備事業交付金）'!$P$7:$P34,'別紙（介護施設等整備事業交付金）'!$B$7:$B34,"交付金",'別紙（介護施設等整備事業交付金）'!$J$7:$J34,"⑦_③*",'別紙（介護施設等整備事業交付金）'!$K$7:$K34,$B4)</f>
        <v>0</v>
      </c>
      <c r="Y4" s="47">
        <f>COUNTIFS('別紙（介護施設等整備事業交付金）'!$B$7:$B34,"交付金",'別紙（介護施設等整備事業交付金）'!$J$7:$J34,Y$1,'別紙（介護施設等整備事業交付金）'!$K$7:$K34,$B4)</f>
        <v>0</v>
      </c>
      <c r="Z4" s="55">
        <f>SUMIFS('別紙（介護施設等整備事業交付金）'!$P$7:$P34,'別紙（介護施設等整備事業交付金）'!$B$7:$B34,"交付金",'別紙（介護施設等整備事業交付金）'!$J$7:$J34,Y$1,'別紙（介護施設等整備事業交付金）'!$K$7:$K34,$B4)</f>
        <v>0</v>
      </c>
      <c r="AA4" s="47">
        <f>COUNTIFS('別紙（介護施設等整備事業交付金）'!$B$7:$B34,"交付金",'別紙（介護施設等整備事業交付金）'!$J$7:$J34,AA$1,'別紙（介護施設等整備事業交付金）'!$K$7:$K34,$B4)</f>
        <v>0</v>
      </c>
      <c r="AB4" s="55">
        <f>SUMIFS('別紙（介護施設等整備事業交付金）'!$P$7:$P34,'別紙（介護施設等整備事業交付金）'!$B$7:$B34,"交付金",'別紙（介護施設等整備事業交付金）'!$J$7:$J34,AA$1,'別紙（介護施設等整備事業交付金）'!$K$7:$K34,$B4)</f>
        <v>0</v>
      </c>
      <c r="AC4" s="47">
        <f>COUNTIFS('別紙（介護施設等整備事業交付金）'!$B$7:$B34,"交付金",'別紙（介護施設等整備事業交付金）'!$J$7:$J34,AC$1,'別紙（介護施設等整備事業交付金）'!$K$7:$K34,$B4)</f>
        <v>0</v>
      </c>
      <c r="AD4" s="55">
        <f>SUMIFS('別紙（介護施設等整備事業交付金）'!$P$7:$P34,'別紙（介護施設等整備事業交付金）'!$B$7:$B34,"交付金",'別紙（介護施設等整備事業交付金）'!$J$7:$J34,AC$1,'別紙（介護施設等整備事業交付金）'!$K$7:$K34,$B4)</f>
        <v>0</v>
      </c>
      <c r="AE4" s="47">
        <f>COUNTIFS('別紙（介護施設等整備事業交付金）'!$B$7:$B34,"交付金",'別紙（介護施設等整備事業交付金）'!$J$7:$J34,AE$1,'別紙（介護施設等整備事業交付金）'!$K$7:$K34,$B4)</f>
        <v>0</v>
      </c>
      <c r="AF4" s="47">
        <f>SUMIFS('別紙（介護施設等整備事業交付金）'!$T$7:$T35,'別紙（介護施設等整備事業交付金）'!$B$7:$B35,"交付金",'別紙（介護施設等整備事業交付金）'!$J$7:$J35,AE$1,'別紙（介護施設等整備事業交付金）'!$K$7:$K35,$B4)</f>
        <v>0</v>
      </c>
      <c r="AG4" s="55">
        <f>SUMIFS('別紙（介護施設等整備事業交付金）'!$P$7:$P34,'別紙（介護施設等整備事業交付金）'!$B$7:$B34,"交付金",'別紙（介護施設等整備事業交付金）'!$J$7:$J34,AE$1,'別紙（介護施設等整備事業交付金）'!$K$7:$K34,$B4)</f>
        <v>0</v>
      </c>
      <c r="AH4" s="47">
        <f>COUNTIFS('別紙（介護施設等整備事業交付金）'!$B$7:$B34,"交付金",'別紙（介護施設等整備事業交付金）'!$J$7:$J34,AH$1,'別紙（介護施設等整備事業交付金）'!$K$7:$K34,$B4)</f>
        <v>0</v>
      </c>
      <c r="AI4" s="47">
        <f>SUMIFS('別紙（介護施設等整備事業交付金）'!$T$7:$T35,'別紙（介護施設等整備事業交付金）'!$B$7:$B35,"交付金",'別紙（介護施設等整備事業交付金）'!$J$7:$J35,AH$1,'別紙（介護施設等整備事業交付金）'!$K$7:$K35,$B4)</f>
        <v>0</v>
      </c>
      <c r="AJ4" s="55">
        <f>SUMIFS('別紙（介護施設等整備事業交付金）'!$P$7:$P34,'別紙（介護施設等整備事業交付金）'!$B$7:$B34,"交付金",'別紙（介護施設等整備事業交付金）'!$J$7:$J34,AH$1,'別紙（介護施設等整備事業交付金）'!$K$7:$K34,$B4)</f>
        <v>0</v>
      </c>
      <c r="AK4" s="47">
        <f>COUNTIFS('別紙（介護施設等整備事業交付金）'!$B$7:$B34,"交付金",'別紙（介護施設等整備事業交付金）'!$J$7:$J34,AK$1,'別紙（介護施設等整備事業交付金）'!$K$7:$K34,$B4)</f>
        <v>0</v>
      </c>
      <c r="AL4" s="55">
        <f>SUMIFS('別紙（介護施設等整備事業交付金）'!$P$7:$P34,'別紙（介護施設等整備事業交付金）'!$B$7:$B34,"交付金",'別紙（介護施設等整備事業交付金）'!$J$7:$J34,AK$1,'別紙（介護施設等整備事業交付金）'!$K$7:$K34,$B4)</f>
        <v>0</v>
      </c>
      <c r="AM4" s="47">
        <f>COUNTIFS('別紙（介護施設等整備事業交付金）'!$B$7:$B34,"交付金",'別紙（介護施設等整備事業交付金）'!$J$7:$J34,AM$1,'別紙（介護施設等整備事業交付金）'!$K$7:$K34,$B4)</f>
        <v>0</v>
      </c>
      <c r="AN4" s="55">
        <f>SUMIFS('別紙（介護施設等整備事業交付金）'!$P$7:$P34,'別紙（介護施設等整備事業交付金）'!$B$7:$B34,"交付金",'別紙（介護施設等整備事業交付金）'!$J$7:$J34,AM$1,'別紙（介護施設等整備事業交付金）'!$K$7:$K34,$B4)</f>
        <v>0</v>
      </c>
      <c r="AO4" s="47">
        <f>COUNTIFS('別紙（介護施設等整備事業交付金）'!$B$7:$B34,"交付金",'別紙（介護施設等整備事業交付金）'!$J$7:$J34,AO$1,'別紙（介護施設等整備事業交付金）'!$K$7:$K34,$B4)</f>
        <v>0</v>
      </c>
      <c r="AP4" s="47">
        <f>SUMIFS('別紙（介護施設等整備事業交付金）'!$T$7:$T35,'別紙（介護施設等整備事業交付金）'!$B$7:$B35,"交付金",'別紙（介護施設等整備事業交付金）'!$J$7:$J35,AO$1,'別紙（介護施設等整備事業交付金）'!$K$7:$K35,$B4)</f>
        <v>0</v>
      </c>
      <c r="AQ4" s="55">
        <f>SUMIFS('別紙（介護施設等整備事業交付金）'!$P$7:$P34,'別紙（介護施設等整備事業交付金）'!$B$7:$B34,"交付金",'別紙（介護施設等整備事業交付金）'!$J$7:$J34,AO$1,'別紙（介護施設等整備事業交付金）'!$K$7:$K34,$B4)</f>
        <v>0</v>
      </c>
      <c r="AR4" s="47">
        <f>COUNTIFS('別紙（介護施設等整備事業交付金）'!$B$7:$B34,"交付金",'別紙（介護施設等整備事業交付金）'!$J$7:$J34,AR$1,'別紙（介護施設等整備事業交付金）'!$K$7:$K34,$B4)</f>
        <v>0</v>
      </c>
      <c r="AS4" s="64">
        <f>SUMIFS('別紙（介護施設等整備事業交付金）'!$T$7:$T35,'別紙（介護施設等整備事業交付金）'!$B$7:$B35,"交付金",'別紙（介護施設等整備事業交付金）'!$J$7:$J35,AR$1,'別紙（介護施設等整備事業交付金）'!$K$7:$K35,$B4)</f>
        <v>0</v>
      </c>
      <c r="AT4" s="55">
        <f>SUMIFS('別紙（介護施設等整備事業交付金）'!$P$7:$P34,'別紙（介護施設等整備事業交付金）'!$B$7:$B34,"交付金",'別紙（介護施設等整備事業交付金）'!$J$7:$J34,AR$1,'別紙（介護施設等整備事業交付金）'!$K$7:$K34,$B4)</f>
        <v>0</v>
      </c>
      <c r="AU4" s="47">
        <f>COUNTIFS('別紙（介護施設等整備事業交付金）'!$B$7:$B34,"交付金",'別紙（介護施設等整備事業交付金）'!$J$7:$J34,AU$1,'別紙（介護施設等整備事業交付金）'!$K$7:$K34,$B4)</f>
        <v>0</v>
      </c>
      <c r="AV4" s="64">
        <f>SUMIFS('別紙（介護施設等整備事業交付金）'!$T$7:$T35,'別紙（介護施設等整備事業交付金）'!$B$7:$B35,"交付金",'別紙（介護施設等整備事業交付金）'!$J$7:$J35,AU$1,'別紙（介護施設等整備事業交付金）'!$K$7:$K35,$B4)</f>
        <v>0</v>
      </c>
      <c r="AW4" s="55">
        <f>SUMIFS('別紙（介護施設等整備事業交付金）'!$P$7:$P34,'別紙（介護施設等整備事業交付金）'!$B$7:$B34,"交付金",'別紙（介護施設等整備事業交付金）'!$J$7:$J34,AU$1,'別紙（介護施設等整備事業交付金）'!$K$7:$K34,$B4)</f>
        <v>0</v>
      </c>
      <c r="AX4" s="47">
        <f>COUNTIFS('別紙（介護施設等整備事業交付金）'!$B$7:$B34,"交付金",'別紙（介護施設等整備事業交付金）'!$J$7:$J34,AX$1,'別紙（介護施設等整備事業交付金）'!$K$7:$K34,$B4)</f>
        <v>0</v>
      </c>
      <c r="AY4" s="64">
        <f>SUMIFS('別紙（介護施設等整備事業交付金）'!$T$7:$T35,'別紙（介護施設等整備事業交付金）'!$B$7:$B35,"交付金",'別紙（介護施設等整備事業交付金）'!$J$7:$J35,AX$1,'別紙（介護施設等整備事業交付金）'!$K$7:$K35,$B4)</f>
        <v>0</v>
      </c>
      <c r="AZ4" s="55">
        <f>SUMIFS('別紙（介護施設等整備事業交付金）'!$P$7:$P34,'別紙（介護施設等整備事業交付金）'!$B$7:$B34,"交付金",'別紙（介護施設等整備事業交付金）'!$J$7:$J34,AX$1,'別紙（介護施設等整備事業交付金）'!$K$7:$K34,$B4)</f>
        <v>0</v>
      </c>
      <c r="BA4" s="47">
        <f>COUNTIFS('別紙（介護施設等整備事業交付金）'!$B$7:$B34,"交付金",'別紙（介護施設等整備事業交付金）'!$J$7:$J34,BA$1,'別紙（介護施設等整備事業交付金）'!$K$7:$K34,$B4)</f>
        <v>0</v>
      </c>
      <c r="BB4" s="55">
        <f>SUMIFS('別紙（介護施設等整備事業交付金）'!$P$7:$P34,'別紙（介護施設等整備事業交付金）'!$B$7:$B34,"交付金",'別紙（介護施設等整備事業交付金）'!$J$7:$J34,BA$1,'別紙（介護施設等整備事業交付金）'!$K$7:$K34,$B4)</f>
        <v>0</v>
      </c>
      <c r="BC4" s="47">
        <f>COUNTIFS('別紙（介護施設等整備事業交付金）'!$B$7:$B34,"交付金",'別紙（介護施設等整備事業交付金）'!$J$7:$J34,BC$1,'別紙（介護施設等整備事業交付金）'!$K$7:$K34,$B4)</f>
        <v>0</v>
      </c>
      <c r="BD4" s="55">
        <f>SUMIFS('別紙（介護施設等整備事業交付金）'!$P$7:$P34,'別紙（介護施設等整備事業交付金）'!$B$7:$B34,"交付金",'別紙（介護施設等整備事業交付金）'!$J$7:$J34,BC$1,'別紙（介護施設等整備事業交付金）'!$K$7:$K34,$B4)</f>
        <v>0</v>
      </c>
      <c r="BE4" s="47">
        <f>COUNTIFS('別紙（介護施設等整備事業交付金）'!$B$7:$B34,"交付金",'別紙（介護施設等整備事業交付金）'!$J$7:$J34,BE$1,'別紙（介護施設等整備事業交付金）'!$K$7:$K34,$B4)</f>
        <v>0</v>
      </c>
      <c r="BF4" s="55">
        <f>SUMIFS('別紙（介護施設等整備事業交付金）'!$P$7:$P34,'別紙（介護施設等整備事業交付金）'!$B$7:$B34,"交付金",'別紙（介護施設等整備事業交付金）'!$J$7:$J34,BE$1,'別紙（介護施設等整備事業交付金）'!$K$7:$K34,$B4)</f>
        <v>0</v>
      </c>
      <c r="BG4" s="47">
        <f>C4+F4+I4+L4+N4+P4+S4+V4+Y4+AA4+AC4+AE4+AH4+AK4+AM4+AO4+AR4+AU4+AX4+BA4</f>
        <v>0</v>
      </c>
      <c r="BH4" s="55">
        <f>E4+H4+K4+M4+O4+R4+U4+X4+Z4+AB4+AD4+AG4+AJ4+AL4+AN4+AQ4+AT4+AW4+AZ4+BB4</f>
        <v>0</v>
      </c>
    </row>
    <row r="5" spans="1:60" x14ac:dyDescent="0.4">
      <c r="A5" s="45"/>
      <c r="B5" s="45" t="s">
        <v>0</v>
      </c>
      <c r="C5" s="47">
        <f>COUNTIFS('別紙（介護施設等整備事業交付金）'!$B$7:$B33,"交付金",'別紙（介護施設等整備事業交付金）'!$J$7:$J33,C$1,'別紙（介護施設等整備事業交付金）'!$K$7:$K33,$B5)</f>
        <v>0</v>
      </c>
      <c r="D5" s="65">
        <f>SUMIFS('別紙（介護施設等整備事業交付金）'!$T$7:$T34,'別紙（介護施設等整備事業交付金）'!$B$7:$B34,"交付金",'別紙（介護施設等整備事業交付金）'!$J$7:$J34,C$1,'別紙（介護施設等整備事業交付金）'!$K$7:$K34,$B5)</f>
        <v>0</v>
      </c>
      <c r="E5" s="55">
        <f>SUMIFS('別紙（介護施設等整備事業交付金）'!$P$7:$P33,'別紙（介護施設等整備事業交付金）'!$B$7:$B33,"交付金",'別紙（介護施設等整備事業交付金）'!$J$7:$J33,C$1,'別紙（介護施設等整備事業交付金）'!$K$7:$K33,$B5)</f>
        <v>0</v>
      </c>
      <c r="F5" s="47">
        <f>COUNTIFS('別紙（介護施設等整備事業交付金）'!$B$7:$B33,"交付金",'別紙（介護施設等整備事業交付金）'!$J$7:$J33,F$1,'別紙（介護施設等整備事業交付金）'!$K$7:$K33,$B5)</f>
        <v>0</v>
      </c>
      <c r="G5" s="65">
        <f>SUMIFS('別紙（介護施設等整備事業交付金）'!$T$7:$T34,'別紙（介護施設等整備事業交付金）'!$B$7:$B34,"交付金",'別紙（介護施設等整備事業交付金）'!$J$7:$J34,F$1,'別紙（介護施設等整備事業交付金）'!$K$7:$K34,$B5)</f>
        <v>0</v>
      </c>
      <c r="H5" s="55">
        <f>SUMIFS('別紙（介護施設等整備事業交付金）'!$P$7:$P33,'別紙（介護施設等整備事業交付金）'!$B$7:$B33,"交付金",'別紙（介護施設等整備事業交付金）'!$J$7:$J33,F$1,'別紙（介護施設等整備事業交付金）'!$K$7:$K33,$B5)</f>
        <v>0</v>
      </c>
      <c r="I5" s="47">
        <f>COUNTIFS('別紙（介護施設等整備事業交付金）'!$B$7:$B33,"交付金",'別紙（介護施設等整備事業交付金）'!$J$7:$J33,I$1,'別紙（介護施設等整備事業交付金）'!$K$7:$K33,$B5)</f>
        <v>0</v>
      </c>
      <c r="J5" s="47">
        <f>SUMIFS('別紙（介護施設等整備事業交付金）'!$T$7:$T34,'別紙（介護施設等整備事業交付金）'!$B$7:$B34,"交付金",'別紙（介護施設等整備事業交付金）'!$J$7:$J34,I$1,'別紙（介護施設等整備事業交付金）'!$K$7:$K34,$B5)</f>
        <v>0</v>
      </c>
      <c r="K5" s="55">
        <f>SUMIFS('別紙（介護施設等整備事業交付金）'!$P$7:$P33,'別紙（介護施設等整備事業交付金）'!$B$7:$B33,"交付金",'別紙（介護施設等整備事業交付金）'!$J$7:$J33,I$1,'別紙（介護施設等整備事業交付金）'!$K$7:$K33,$B5)</f>
        <v>0</v>
      </c>
      <c r="L5" s="47">
        <f>COUNTIFS('別紙（介護施設等整備事業交付金）'!$B$7:$B33,"交付金",'別紙（介護施設等整備事業交付金）'!$J$7:$J33,L$1,'別紙（介護施設等整備事業交付金）'!$K$7:$K33,$B5)</f>
        <v>0</v>
      </c>
      <c r="M5" s="55">
        <f>SUMIFS('別紙（介護施設等整備事業交付金）'!$P$7:$P33,'別紙（介護施設等整備事業交付金）'!$B$7:$B33,"交付金",'別紙（介護施設等整備事業交付金）'!$J$7:$J33,L$1,'別紙（介護施設等整備事業交付金）'!$K$7:$K33,$B5)</f>
        <v>0</v>
      </c>
      <c r="N5" s="47">
        <f>COUNTIFS('別紙（介護施設等整備事業交付金）'!$B$7:$B33,"交付金",'別紙（介護施設等整備事業交付金）'!$J$7:$J33,N$1,'別紙（介護施設等整備事業交付金）'!$K$7:$K33,$B5)</f>
        <v>0</v>
      </c>
      <c r="O5" s="55">
        <f>SUMIFS('別紙（介護施設等整備事業交付金）'!$P$7:$P33,'別紙（介護施設等整備事業交付金）'!$B$7:$B33,"交付金",'別紙（介護施設等整備事業交付金）'!$J$7:$J33,N$1,'別紙（介護施設等整備事業交付金）'!$K$7:$K33,$B5)</f>
        <v>0</v>
      </c>
      <c r="P5" s="47">
        <f>COUNTIFS('別紙（介護施設等整備事業交付金）'!$B$7:$B35,"交付金",'別紙（介護施設等整備事業交付金）'!$J$7:$J35,"⑦_①*",'別紙（介護施設等整備事業交付金）'!$K$7:$K35,$B5)</f>
        <v>0</v>
      </c>
      <c r="Q5" s="47">
        <f>SUMIFS('別紙（介護施設等整備事業交付金）'!$T$7:$T36,'別紙（介護施設等整備事業交付金）'!$B$7:$B36,"交付金",'別紙（介護施設等整備事業交付金）'!$J$7:$J36,"⑦_①*",'別紙（介護施設等整備事業交付金）'!$K$7:$K36,$B5)</f>
        <v>0</v>
      </c>
      <c r="R5" s="55">
        <f>SUMIFS('別紙（介護施設等整備事業交付金）'!$P$7:$P35,'別紙（介護施設等整備事業交付金）'!$B$7:$B35,"交付金",'別紙（介護施設等整備事業交付金）'!$J$7:$J35,"⑦_①*",'別紙（介護施設等整備事業交付金）'!$K$7:$K35,$B5)</f>
        <v>0</v>
      </c>
      <c r="S5" s="47">
        <f>COUNTIFS('別紙（介護施設等整備事業交付金）'!$B$7:$B33,"交付金",'別紙（介護施設等整備事業交付金）'!$J$7:$J33,S$1,'別紙（介護施設等整備事業交付金）'!$K$7:$K33,$B5)</f>
        <v>0</v>
      </c>
      <c r="T5" s="47">
        <f>SUMIFS('別紙（介護施設等整備事業交付金）'!$T$7:$T34,'別紙（介護施設等整備事業交付金）'!$B$7:$B34,"交付金",'別紙（介護施設等整備事業交付金）'!$J$7:$J34,S$1,'別紙（介護施設等整備事業交付金）'!$K$7:$K34,$B5)</f>
        <v>0</v>
      </c>
      <c r="U5" s="55">
        <f>SUMIFS('別紙（介護施設等整備事業交付金）'!$P$7:$P33,'別紙（介護施設等整備事業交付金）'!$B$7:$B33,"交付金",'別紙（介護施設等整備事業交付金）'!$J$7:$J33,S$1,'別紙（介護施設等整備事業交付金）'!$K$7:$K33,$B5)</f>
        <v>0</v>
      </c>
      <c r="V5" s="47">
        <f>COUNTIFS('別紙（介護施設等整備事業交付金）'!$B$7:$B35,"交付金",'別紙（介護施設等整備事業交付金）'!$J$7:$J35,"⑦_③*",'別紙（介護施設等整備事業交付金）'!$K$7:$K35,$B5)</f>
        <v>0</v>
      </c>
      <c r="W5" s="47">
        <f>SUMIFS('別紙（介護施設等整備事業交付金）'!$T$7:$T36,'別紙（介護施設等整備事業交付金）'!$B$7:$B36,"交付金",'別紙（介護施設等整備事業交付金）'!$J$7:$J36,"⑦_③*",'別紙（介護施設等整備事業交付金）'!$K$7:$K36,$B5)</f>
        <v>0</v>
      </c>
      <c r="X5" s="55">
        <f>SUMIFS('別紙（介護施設等整備事業交付金）'!$P$7:$P35,'別紙（介護施設等整備事業交付金）'!$B$7:$B35,"交付金",'別紙（介護施設等整備事業交付金）'!$J$7:$J35,"⑦_③*",'別紙（介護施設等整備事業交付金）'!$K$7:$K35,$B5)</f>
        <v>0</v>
      </c>
      <c r="Y5" s="47">
        <f>COUNTIFS('別紙（介護施設等整備事業交付金）'!$B$7:$B33,"交付金",'別紙（介護施設等整備事業交付金）'!$J$7:$J33,Y$1,'別紙（介護施設等整備事業交付金）'!$K$7:$K33,$B5)</f>
        <v>0</v>
      </c>
      <c r="Z5" s="55">
        <f>SUMIFS('別紙（介護施設等整備事業交付金）'!$P$7:$P33,'別紙（介護施設等整備事業交付金）'!$B$7:$B33,"交付金",'別紙（介護施設等整備事業交付金）'!$J$7:$J33,Y$1,'別紙（介護施設等整備事業交付金）'!$K$7:$K33,$B5)</f>
        <v>0</v>
      </c>
      <c r="AA5" s="47">
        <f>COUNTIFS('別紙（介護施設等整備事業交付金）'!$B$7:$B33,"交付金",'別紙（介護施設等整備事業交付金）'!$J$7:$J33,AA$1,'別紙（介護施設等整備事業交付金）'!$K$7:$K33,$B5)</f>
        <v>0</v>
      </c>
      <c r="AB5" s="55">
        <f>SUMIFS('別紙（介護施設等整備事業交付金）'!$P$7:$P33,'別紙（介護施設等整備事業交付金）'!$B$7:$B33,"交付金",'別紙（介護施設等整備事業交付金）'!$J$7:$J33,AA$1,'別紙（介護施設等整備事業交付金）'!$K$7:$K33,$B5)</f>
        <v>0</v>
      </c>
      <c r="AC5" s="47">
        <f>COUNTIFS('別紙（介護施設等整備事業交付金）'!$B$7:$B33,"交付金",'別紙（介護施設等整備事業交付金）'!$J$7:$J33,AC$1,'別紙（介護施設等整備事業交付金）'!$K$7:$K33,$B5)</f>
        <v>0</v>
      </c>
      <c r="AD5" s="55">
        <f>SUMIFS('別紙（介護施設等整備事業交付金）'!$P$7:$P33,'別紙（介護施設等整備事業交付金）'!$B$7:$B33,"交付金",'別紙（介護施設等整備事業交付金）'!$J$7:$J33,AC$1,'別紙（介護施設等整備事業交付金）'!$K$7:$K33,$B5)</f>
        <v>0</v>
      </c>
      <c r="AE5" s="47">
        <f>COUNTIFS('別紙（介護施設等整備事業交付金）'!$B$7:$B33,"交付金",'別紙（介護施設等整備事業交付金）'!$J$7:$J33,AE$1,'別紙（介護施設等整備事業交付金）'!$K$7:$K33,$B5)</f>
        <v>0</v>
      </c>
      <c r="AF5" s="47">
        <f>SUMIFS('別紙（介護施設等整備事業交付金）'!$T$7:$T34,'別紙（介護施設等整備事業交付金）'!$B$7:$B34,"交付金",'別紙（介護施設等整備事業交付金）'!$J$7:$J34,AE$1,'別紙（介護施設等整備事業交付金）'!$K$7:$K34,$B5)</f>
        <v>0</v>
      </c>
      <c r="AG5" s="55">
        <f>SUMIFS('別紙（介護施設等整備事業交付金）'!$P$7:$P33,'別紙（介護施設等整備事業交付金）'!$B$7:$B33,"交付金",'別紙（介護施設等整備事業交付金）'!$J$7:$J33,AE$1,'別紙（介護施設等整備事業交付金）'!$K$7:$K33,$B5)</f>
        <v>0</v>
      </c>
      <c r="AH5" s="47">
        <f>COUNTIFS('別紙（介護施設等整備事業交付金）'!$B$7:$B33,"交付金",'別紙（介護施設等整備事業交付金）'!$J$7:$J33,AH$1,'別紙（介護施設等整備事業交付金）'!$K$7:$K33,$B5)</f>
        <v>0</v>
      </c>
      <c r="AI5" s="47">
        <f>SUMIFS('別紙（介護施設等整備事業交付金）'!$T$7:$T34,'別紙（介護施設等整備事業交付金）'!$B$7:$B34,"交付金",'別紙（介護施設等整備事業交付金）'!$J$7:$J34,AH$1,'別紙（介護施設等整備事業交付金）'!$K$7:$K34,$B5)</f>
        <v>0</v>
      </c>
      <c r="AJ5" s="55">
        <f>SUMIFS('別紙（介護施設等整備事業交付金）'!$P$7:$P33,'別紙（介護施設等整備事業交付金）'!$B$7:$B33,"交付金",'別紙（介護施設等整備事業交付金）'!$J$7:$J33,AH$1,'別紙（介護施設等整備事業交付金）'!$K$7:$K33,$B5)</f>
        <v>0</v>
      </c>
      <c r="AK5" s="47">
        <f>COUNTIFS('別紙（介護施設等整備事業交付金）'!$B$7:$B33,"交付金",'別紙（介護施設等整備事業交付金）'!$J$7:$J33,AK$1,'別紙（介護施設等整備事業交付金）'!$K$7:$K33,$B5)</f>
        <v>0</v>
      </c>
      <c r="AL5" s="55">
        <f>SUMIFS('別紙（介護施設等整備事業交付金）'!$P$7:$P33,'別紙（介護施設等整備事業交付金）'!$B$7:$B33,"交付金",'別紙（介護施設等整備事業交付金）'!$J$7:$J33,AK$1,'別紙（介護施設等整備事業交付金）'!$K$7:$K33,$B5)</f>
        <v>0</v>
      </c>
      <c r="AM5" s="47">
        <f>COUNTIFS('別紙（介護施設等整備事業交付金）'!$B$7:$B33,"交付金",'別紙（介護施設等整備事業交付金）'!$J$7:$J33,AM$1,'別紙（介護施設等整備事業交付金）'!$K$7:$K33,$B5)</f>
        <v>0</v>
      </c>
      <c r="AN5" s="55">
        <f>SUMIFS('別紙（介護施設等整備事業交付金）'!$P$7:$P33,'別紙（介護施設等整備事業交付金）'!$B$7:$B33,"交付金",'別紙（介護施設等整備事業交付金）'!$J$7:$J33,AM$1,'別紙（介護施設等整備事業交付金）'!$K$7:$K33,$B5)</f>
        <v>0</v>
      </c>
      <c r="AO5" s="47">
        <f>COUNTIFS('別紙（介護施設等整備事業交付金）'!$B$7:$B33,"交付金",'別紙（介護施設等整備事業交付金）'!$J$7:$J33,AO$1,'別紙（介護施設等整備事業交付金）'!$K$7:$K33,$B5)</f>
        <v>0</v>
      </c>
      <c r="AP5" s="47">
        <f>SUMIFS('別紙（介護施設等整備事業交付金）'!$T$7:$T34,'別紙（介護施設等整備事業交付金）'!$B$7:$B34,"交付金",'別紙（介護施設等整備事業交付金）'!$J$7:$J34,AO$1,'別紙（介護施設等整備事業交付金）'!$K$7:$K34,$B5)</f>
        <v>0</v>
      </c>
      <c r="AQ5" s="55">
        <f>SUMIFS('別紙（介護施設等整備事業交付金）'!$P$7:$P33,'別紙（介護施設等整備事業交付金）'!$B$7:$B33,"交付金",'別紙（介護施設等整備事業交付金）'!$J$7:$J33,AO$1,'別紙（介護施設等整備事業交付金）'!$K$7:$K33,$B5)</f>
        <v>0</v>
      </c>
      <c r="AR5" s="47">
        <f>COUNTIFS('別紙（介護施設等整備事業交付金）'!$B$7:$B33,"交付金",'別紙（介護施設等整備事業交付金）'!$J$7:$J33,AR$1,'別紙（介護施設等整備事業交付金）'!$K$7:$K33,$B5)</f>
        <v>0</v>
      </c>
      <c r="AS5" s="64">
        <f>SUMIFS('別紙（介護施設等整備事業交付金）'!$T$7:$T34,'別紙（介護施設等整備事業交付金）'!$B$7:$B34,"交付金",'別紙（介護施設等整備事業交付金）'!$J$7:$J34,AR$1,'別紙（介護施設等整備事業交付金）'!$K$7:$K34,$B5)</f>
        <v>0</v>
      </c>
      <c r="AT5" s="55">
        <f>SUMIFS('別紙（介護施設等整備事業交付金）'!$P$7:$P33,'別紙（介護施設等整備事業交付金）'!$B$7:$B33,"交付金",'別紙（介護施設等整備事業交付金）'!$J$7:$J33,AR$1,'別紙（介護施設等整備事業交付金）'!$K$7:$K33,$B5)</f>
        <v>0</v>
      </c>
      <c r="AU5" s="47">
        <f>COUNTIFS('別紙（介護施設等整備事業交付金）'!$B$7:$B33,"交付金",'別紙（介護施設等整備事業交付金）'!$J$7:$J33,AU$1,'別紙（介護施設等整備事業交付金）'!$K$7:$K33,$B5)</f>
        <v>0</v>
      </c>
      <c r="AV5" s="64">
        <f>SUMIFS('別紙（介護施設等整備事業交付金）'!$T$7:$T34,'別紙（介護施設等整備事業交付金）'!$B$7:$B34,"交付金",'別紙（介護施設等整備事業交付金）'!$J$7:$J34,AU$1,'別紙（介護施設等整備事業交付金）'!$K$7:$K34,$B5)</f>
        <v>0</v>
      </c>
      <c r="AW5" s="55">
        <f>SUMIFS('別紙（介護施設等整備事業交付金）'!$P$7:$P33,'別紙（介護施設等整備事業交付金）'!$B$7:$B33,"交付金",'別紙（介護施設等整備事業交付金）'!$J$7:$J33,AU$1,'別紙（介護施設等整備事業交付金）'!$K$7:$K33,$B5)</f>
        <v>0</v>
      </c>
      <c r="AX5" s="47">
        <f>COUNTIFS('別紙（介護施設等整備事業交付金）'!$B$7:$B33,"交付金",'別紙（介護施設等整備事業交付金）'!$J$7:$J33,AX$1,'別紙（介護施設等整備事業交付金）'!$K$7:$K33,$B5)</f>
        <v>0</v>
      </c>
      <c r="AY5" s="64">
        <f>SUMIFS('別紙（介護施設等整備事業交付金）'!$T$7:$T34,'別紙（介護施設等整備事業交付金）'!$B$7:$B34,"交付金",'別紙（介護施設等整備事業交付金）'!$J$7:$J34,AX$1,'別紙（介護施設等整備事業交付金）'!$K$7:$K34,$B5)</f>
        <v>0</v>
      </c>
      <c r="AZ5" s="55">
        <f>SUMIFS('別紙（介護施設等整備事業交付金）'!$P$7:$P33,'別紙（介護施設等整備事業交付金）'!$B$7:$B33,"交付金",'別紙（介護施設等整備事業交付金）'!$J$7:$J33,AX$1,'別紙（介護施設等整備事業交付金）'!$K$7:$K33,$B5)</f>
        <v>0</v>
      </c>
      <c r="BA5" s="47">
        <f>COUNTIFS('別紙（介護施設等整備事業交付金）'!$B$7:$B33,"交付金",'別紙（介護施設等整備事業交付金）'!$J$7:$J33,BA$1,'別紙（介護施設等整備事業交付金）'!$K$7:$K33,$B5)</f>
        <v>0</v>
      </c>
      <c r="BB5" s="55">
        <f>SUMIFS('別紙（介護施設等整備事業交付金）'!$P$7:$P33,'別紙（介護施設等整備事業交付金）'!$B$7:$B33,"交付金",'別紙（介護施設等整備事業交付金）'!$J$7:$J33,BA$1,'別紙（介護施設等整備事業交付金）'!$K$7:$K33,$B5)</f>
        <v>0</v>
      </c>
      <c r="BC5" s="47">
        <f>COUNTIFS('別紙（介護施設等整備事業交付金）'!$B$7:$B33,"交付金",'別紙（介護施設等整備事業交付金）'!$J$7:$J33,BC$1,'別紙（介護施設等整備事業交付金）'!$K$7:$K33,$B5)</f>
        <v>0</v>
      </c>
      <c r="BD5" s="55">
        <f>SUMIFS('別紙（介護施設等整備事業交付金）'!$P$7:$P33,'別紙（介護施設等整備事業交付金）'!$B$7:$B33,"交付金",'別紙（介護施設等整備事業交付金）'!$J$7:$J33,BC$1,'別紙（介護施設等整備事業交付金）'!$K$7:$K33,$B5)</f>
        <v>0</v>
      </c>
      <c r="BE5" s="47">
        <f>COUNTIFS('別紙（介護施設等整備事業交付金）'!$B$7:$B33,"交付金",'別紙（介護施設等整備事業交付金）'!$J$7:$J33,BE$1,'別紙（介護施設等整備事業交付金）'!$K$7:$K33,$B5)</f>
        <v>0</v>
      </c>
      <c r="BF5" s="55">
        <f>SUMIFS('別紙（介護施設等整備事業交付金）'!$P$7:$P33,'別紙（介護施設等整備事業交付金）'!$B$7:$B33,"交付金",'別紙（介護施設等整備事業交付金）'!$J$7:$J33,BE$1,'別紙（介護施設等整備事業交付金）'!$K$7:$K33,$B5)</f>
        <v>0</v>
      </c>
      <c r="BG5" s="47">
        <f t="shared" ref="BG5:BG40" si="0">C5+F5+I5+L5+N5+P5+S5+V5+Y5+AA5+AC5+AE5+AH5+AK5+AM5+AO5+AR5+AU5+AX5+BA5</f>
        <v>0</v>
      </c>
      <c r="BH5" s="55">
        <f t="shared" ref="BH5:BH40" si="1">E5+H5+K5+M5+O5+R5+U5+X5+Z5+AB5+AD5+AG5+AJ5+AL5+AN5+AQ5+AT5+AW5+AZ5+BB5</f>
        <v>0</v>
      </c>
    </row>
    <row r="6" spans="1:60" x14ac:dyDescent="0.4">
      <c r="A6" s="45"/>
      <c r="B6" s="45" t="s">
        <v>150</v>
      </c>
      <c r="C6" s="47">
        <f>COUNTIFS('別紙（介護施設等整備事業交付金）'!$B$7:$B34,"交付金",'別紙（介護施設等整備事業交付金）'!$J$7:$J34,C$1,'別紙（介護施設等整備事業交付金）'!$K$7:$K34,$B6)</f>
        <v>0</v>
      </c>
      <c r="D6" s="65">
        <f>SUMIFS('別紙（介護施設等整備事業交付金）'!$T$7:$T35,'別紙（介護施設等整備事業交付金）'!$B$7:$B35,"交付金",'別紙（介護施設等整備事業交付金）'!$J$7:$J35,C$1,'別紙（介護施設等整備事業交付金）'!$K$7:$K35,$B6)</f>
        <v>0</v>
      </c>
      <c r="E6" s="55">
        <f>SUMIFS('別紙（介護施設等整備事業交付金）'!$P$7:$P34,'別紙（介護施設等整備事業交付金）'!$B$7:$B34,"交付金",'別紙（介護施設等整備事業交付金）'!$J$7:$J34,C$1,'別紙（介護施設等整備事業交付金）'!$K$7:$K34,$B6)</f>
        <v>0</v>
      </c>
      <c r="F6" s="47">
        <f>COUNTIFS('別紙（介護施設等整備事業交付金）'!$B$7:$B34,"交付金",'別紙（介護施設等整備事業交付金）'!$J$7:$J34,F$1,'別紙（介護施設等整備事業交付金）'!$K$7:$K34,$B6)</f>
        <v>0</v>
      </c>
      <c r="G6" s="65">
        <f>SUMIFS('別紙（介護施設等整備事業交付金）'!$T$7:$T35,'別紙（介護施設等整備事業交付金）'!$B$7:$B35,"交付金",'別紙（介護施設等整備事業交付金）'!$J$7:$J35,F$1,'別紙（介護施設等整備事業交付金）'!$K$7:$K35,$B6)</f>
        <v>0</v>
      </c>
      <c r="H6" s="55">
        <f>SUMIFS('別紙（介護施設等整備事業交付金）'!$P$7:$P34,'別紙（介護施設等整備事業交付金）'!$B$7:$B34,"交付金",'別紙（介護施設等整備事業交付金）'!$J$7:$J34,F$1,'別紙（介護施設等整備事業交付金）'!$K$7:$K34,$B6)</f>
        <v>0</v>
      </c>
      <c r="I6" s="47">
        <f>COUNTIFS('別紙（介護施設等整備事業交付金）'!$B$7:$B34,"交付金",'別紙（介護施設等整備事業交付金）'!$J$7:$J34,I$1,'別紙（介護施設等整備事業交付金）'!$K$7:$K34,$B6)</f>
        <v>0</v>
      </c>
      <c r="J6" s="47">
        <f>SUMIFS('別紙（介護施設等整備事業交付金）'!$T$7:$T35,'別紙（介護施設等整備事業交付金）'!$B$7:$B35,"交付金",'別紙（介護施設等整備事業交付金）'!$J$7:$J35,I$1,'別紙（介護施設等整備事業交付金）'!$K$7:$K35,$B6)</f>
        <v>0</v>
      </c>
      <c r="K6" s="55">
        <f>SUMIFS('別紙（介護施設等整備事業交付金）'!$P$7:$P34,'別紙（介護施設等整備事業交付金）'!$B$7:$B34,"交付金",'別紙（介護施設等整備事業交付金）'!$J$7:$J34,I$1,'別紙（介護施設等整備事業交付金）'!$K$7:$K34,$B6)</f>
        <v>0</v>
      </c>
      <c r="L6" s="47">
        <f>COUNTIFS('別紙（介護施設等整備事業交付金）'!$B$7:$B34,"交付金",'別紙（介護施設等整備事業交付金）'!$J$7:$J34,L$1,'別紙（介護施設等整備事業交付金）'!$K$7:$K34,$B6)</f>
        <v>0</v>
      </c>
      <c r="M6" s="55">
        <f>SUMIFS('別紙（介護施設等整備事業交付金）'!$P$7:$P34,'別紙（介護施設等整備事業交付金）'!$B$7:$B34,"交付金",'別紙（介護施設等整備事業交付金）'!$J$7:$J34,L$1,'別紙（介護施設等整備事業交付金）'!$K$7:$K34,$B6)</f>
        <v>0</v>
      </c>
      <c r="N6" s="47">
        <f>COUNTIFS('別紙（介護施設等整備事業交付金）'!$B$7:$B34,"交付金",'別紙（介護施設等整備事業交付金）'!$J$7:$J34,N$1,'別紙（介護施設等整備事業交付金）'!$K$7:$K34,$B6)</f>
        <v>0</v>
      </c>
      <c r="O6" s="55">
        <f>SUMIFS('別紙（介護施設等整備事業交付金）'!$P$7:$P34,'別紙（介護施設等整備事業交付金）'!$B$7:$B34,"交付金",'別紙（介護施設等整備事業交付金）'!$J$7:$J34,N$1,'別紙（介護施設等整備事業交付金）'!$K$7:$K34,$B6)</f>
        <v>0</v>
      </c>
      <c r="P6" s="47">
        <f>COUNTIFS('別紙（介護施設等整備事業交付金）'!$B$7:$B36,"交付金",'別紙（介護施設等整備事業交付金）'!$J$7:$J36,"⑦_①*",'別紙（介護施設等整備事業交付金）'!$K$7:$K36,$B6)</f>
        <v>0</v>
      </c>
      <c r="Q6" s="47">
        <f>SUMIFS('別紙（介護施設等整備事業交付金）'!$T$7:$T37,'別紙（介護施設等整備事業交付金）'!$B$7:$B37,"交付金",'別紙（介護施設等整備事業交付金）'!$J$7:$J37,"⑦_①*",'別紙（介護施設等整備事業交付金）'!$K$7:$K37,$B6)</f>
        <v>0</v>
      </c>
      <c r="R6" s="55">
        <f>SUMIFS('別紙（介護施設等整備事業交付金）'!$P$7:$P36,'別紙（介護施設等整備事業交付金）'!$B$7:$B36,"交付金",'別紙（介護施設等整備事業交付金）'!$J$7:$J36,"⑦_①*",'別紙（介護施設等整備事業交付金）'!$K$7:$K36,$B6)</f>
        <v>0</v>
      </c>
      <c r="S6" s="47">
        <f>COUNTIFS('別紙（介護施設等整備事業交付金）'!$B$7:$B34,"交付金",'別紙（介護施設等整備事業交付金）'!$J$7:$J34,S$1,'別紙（介護施設等整備事業交付金）'!$K$7:$K34,$B6)</f>
        <v>0</v>
      </c>
      <c r="T6" s="47">
        <f>SUMIFS('別紙（介護施設等整備事業交付金）'!$T$7:$T35,'別紙（介護施設等整備事業交付金）'!$B$7:$B35,"交付金",'別紙（介護施設等整備事業交付金）'!$J$7:$J35,S$1,'別紙（介護施設等整備事業交付金）'!$K$7:$K35,$B6)</f>
        <v>0</v>
      </c>
      <c r="U6" s="55">
        <f>SUMIFS('別紙（介護施設等整備事業交付金）'!$P$7:$P34,'別紙（介護施設等整備事業交付金）'!$B$7:$B34,"交付金",'別紙（介護施設等整備事業交付金）'!$J$7:$J34,S$1,'別紙（介護施設等整備事業交付金）'!$K$7:$K34,$B6)</f>
        <v>0</v>
      </c>
      <c r="V6" s="47">
        <f>COUNTIFS('別紙（介護施設等整備事業交付金）'!$B$7:$B36,"交付金",'別紙（介護施設等整備事業交付金）'!$J$7:$J36,"⑦_③*",'別紙（介護施設等整備事業交付金）'!$K$7:$K36,$B6)</f>
        <v>0</v>
      </c>
      <c r="W6" s="47">
        <f>SUMIFS('別紙（介護施設等整備事業交付金）'!$T$7:$T37,'別紙（介護施設等整備事業交付金）'!$B$7:$B37,"交付金",'別紙（介護施設等整備事業交付金）'!$J$7:$J37,"⑦_③*",'別紙（介護施設等整備事業交付金）'!$K$7:$K37,$B6)</f>
        <v>0</v>
      </c>
      <c r="X6" s="55">
        <f>SUMIFS('別紙（介護施設等整備事業交付金）'!$P$7:$P36,'別紙（介護施設等整備事業交付金）'!$B$7:$B36,"交付金",'別紙（介護施設等整備事業交付金）'!$J$7:$J36,"⑦_③*",'別紙（介護施設等整備事業交付金）'!$K$7:$K36,$B6)</f>
        <v>0</v>
      </c>
      <c r="Y6" s="47">
        <f>COUNTIFS('別紙（介護施設等整備事業交付金）'!$B$7:$B34,"交付金",'別紙（介護施設等整備事業交付金）'!$J$7:$J34,Y$1,'別紙（介護施設等整備事業交付金）'!$K$7:$K34,$B6)</f>
        <v>0</v>
      </c>
      <c r="Z6" s="55">
        <f>SUMIFS('別紙（介護施設等整備事業交付金）'!$P$7:$P34,'別紙（介護施設等整備事業交付金）'!$B$7:$B34,"交付金",'別紙（介護施設等整備事業交付金）'!$J$7:$J34,Y$1,'別紙（介護施設等整備事業交付金）'!$K$7:$K34,$B6)</f>
        <v>0</v>
      </c>
      <c r="AA6" s="47">
        <f>COUNTIFS('別紙（介護施設等整備事業交付金）'!$B$7:$B34,"交付金",'別紙（介護施設等整備事業交付金）'!$J$7:$J34,AA$1,'別紙（介護施設等整備事業交付金）'!$K$7:$K34,$B6)</f>
        <v>0</v>
      </c>
      <c r="AB6" s="55">
        <f>SUMIFS('別紙（介護施設等整備事業交付金）'!$P$7:$P34,'別紙（介護施設等整備事業交付金）'!$B$7:$B34,"交付金",'別紙（介護施設等整備事業交付金）'!$J$7:$J34,AA$1,'別紙（介護施設等整備事業交付金）'!$K$7:$K34,$B6)</f>
        <v>0</v>
      </c>
      <c r="AC6" s="47">
        <f>COUNTIFS('別紙（介護施設等整備事業交付金）'!$B$7:$B34,"交付金",'別紙（介護施設等整備事業交付金）'!$J$7:$J34,AC$1,'別紙（介護施設等整備事業交付金）'!$K$7:$K34,$B6)</f>
        <v>0</v>
      </c>
      <c r="AD6" s="55">
        <f>SUMIFS('別紙（介護施設等整備事業交付金）'!$P$7:$P34,'別紙（介護施設等整備事業交付金）'!$B$7:$B34,"交付金",'別紙（介護施設等整備事業交付金）'!$J$7:$J34,AC$1,'別紙（介護施設等整備事業交付金）'!$K$7:$K34,$B6)</f>
        <v>0</v>
      </c>
      <c r="AE6" s="47">
        <f>COUNTIFS('別紙（介護施設等整備事業交付金）'!$B$7:$B34,"交付金",'別紙（介護施設等整備事業交付金）'!$J$7:$J34,AE$1,'別紙（介護施設等整備事業交付金）'!$K$7:$K34,$B6)</f>
        <v>0</v>
      </c>
      <c r="AF6" s="47">
        <f>SUMIFS('別紙（介護施設等整備事業交付金）'!$T$7:$T35,'別紙（介護施設等整備事業交付金）'!$B$7:$B35,"交付金",'別紙（介護施設等整備事業交付金）'!$J$7:$J35,AE$1,'別紙（介護施設等整備事業交付金）'!$K$7:$K35,$B6)</f>
        <v>0</v>
      </c>
      <c r="AG6" s="55">
        <f>SUMIFS('別紙（介護施設等整備事業交付金）'!$P$7:$P34,'別紙（介護施設等整備事業交付金）'!$B$7:$B34,"交付金",'別紙（介護施設等整備事業交付金）'!$J$7:$J34,AE$1,'別紙（介護施設等整備事業交付金）'!$K$7:$K34,$B6)</f>
        <v>0</v>
      </c>
      <c r="AH6" s="47">
        <f>COUNTIFS('別紙（介護施設等整備事業交付金）'!$B$7:$B34,"交付金",'別紙（介護施設等整備事業交付金）'!$J$7:$J34,AH$1,'別紙（介護施設等整備事業交付金）'!$K$7:$K34,$B6)</f>
        <v>0</v>
      </c>
      <c r="AI6" s="47">
        <f>SUMIFS('別紙（介護施設等整備事業交付金）'!$T$7:$T35,'別紙（介護施設等整備事業交付金）'!$B$7:$B35,"交付金",'別紙（介護施設等整備事業交付金）'!$J$7:$J35,AH$1,'別紙（介護施設等整備事業交付金）'!$K$7:$K35,$B6)</f>
        <v>0</v>
      </c>
      <c r="AJ6" s="55">
        <f>SUMIFS('別紙（介護施設等整備事業交付金）'!$P$7:$P34,'別紙（介護施設等整備事業交付金）'!$B$7:$B34,"交付金",'別紙（介護施設等整備事業交付金）'!$J$7:$J34,AH$1,'別紙（介護施設等整備事業交付金）'!$K$7:$K34,$B6)</f>
        <v>0</v>
      </c>
      <c r="AK6" s="47">
        <f>COUNTIFS('別紙（介護施設等整備事業交付金）'!$B$7:$B34,"交付金",'別紙（介護施設等整備事業交付金）'!$J$7:$J34,AK$1,'別紙（介護施設等整備事業交付金）'!$K$7:$K34,$B6)</f>
        <v>0</v>
      </c>
      <c r="AL6" s="55">
        <f>SUMIFS('別紙（介護施設等整備事業交付金）'!$P$7:$P34,'別紙（介護施設等整備事業交付金）'!$B$7:$B34,"交付金",'別紙（介護施設等整備事業交付金）'!$J$7:$J34,AK$1,'別紙（介護施設等整備事業交付金）'!$K$7:$K34,$B6)</f>
        <v>0</v>
      </c>
      <c r="AM6" s="47">
        <f>COUNTIFS('別紙（介護施設等整備事業交付金）'!$B$7:$B34,"交付金",'別紙（介護施設等整備事業交付金）'!$J$7:$J34,AM$1,'別紙（介護施設等整備事業交付金）'!$K$7:$K34,$B6)</f>
        <v>0</v>
      </c>
      <c r="AN6" s="55">
        <f>SUMIFS('別紙（介護施設等整備事業交付金）'!$P$7:$P34,'別紙（介護施設等整備事業交付金）'!$B$7:$B34,"交付金",'別紙（介護施設等整備事業交付金）'!$J$7:$J34,AM$1,'別紙（介護施設等整備事業交付金）'!$K$7:$K34,$B6)</f>
        <v>0</v>
      </c>
      <c r="AO6" s="47">
        <f>COUNTIFS('別紙（介護施設等整備事業交付金）'!$B$7:$B34,"交付金",'別紙（介護施設等整備事業交付金）'!$J$7:$J34,AO$1,'別紙（介護施設等整備事業交付金）'!$K$7:$K34,$B6)</f>
        <v>0</v>
      </c>
      <c r="AP6" s="47">
        <f>SUMIFS('別紙（介護施設等整備事業交付金）'!$T$7:$T35,'別紙（介護施設等整備事業交付金）'!$B$7:$B35,"交付金",'別紙（介護施設等整備事業交付金）'!$J$7:$J35,AO$1,'別紙（介護施設等整備事業交付金）'!$K$7:$K35,$B6)</f>
        <v>0</v>
      </c>
      <c r="AQ6" s="55">
        <f>SUMIFS('別紙（介護施設等整備事業交付金）'!$P$7:$P34,'別紙（介護施設等整備事業交付金）'!$B$7:$B34,"交付金",'別紙（介護施設等整備事業交付金）'!$J$7:$J34,AO$1,'別紙（介護施設等整備事業交付金）'!$K$7:$K34,$B6)</f>
        <v>0</v>
      </c>
      <c r="AR6" s="47">
        <f>COUNTIFS('別紙（介護施設等整備事業交付金）'!$B$7:$B34,"交付金",'別紙（介護施設等整備事業交付金）'!$J$7:$J34,AR$1,'別紙（介護施設等整備事業交付金）'!$K$7:$K34,$B6)</f>
        <v>0</v>
      </c>
      <c r="AS6" s="64">
        <f>SUMIFS('別紙（介護施設等整備事業交付金）'!$T$7:$T35,'別紙（介護施設等整備事業交付金）'!$B$7:$B35,"交付金",'別紙（介護施設等整備事業交付金）'!$J$7:$J35,AR$1,'別紙（介護施設等整備事業交付金）'!$K$7:$K35,$B6)</f>
        <v>0</v>
      </c>
      <c r="AT6" s="55">
        <f>SUMIFS('別紙（介護施設等整備事業交付金）'!$P$7:$P34,'別紙（介護施設等整備事業交付金）'!$B$7:$B34,"交付金",'別紙（介護施設等整備事業交付金）'!$J$7:$J34,AR$1,'別紙（介護施設等整備事業交付金）'!$K$7:$K34,$B6)</f>
        <v>0</v>
      </c>
      <c r="AU6" s="47">
        <f>COUNTIFS('別紙（介護施設等整備事業交付金）'!$B$7:$B34,"交付金",'別紙（介護施設等整備事業交付金）'!$J$7:$J34,AU$1,'別紙（介護施設等整備事業交付金）'!$K$7:$K34,$B6)</f>
        <v>0</v>
      </c>
      <c r="AV6" s="64">
        <f>SUMIFS('別紙（介護施設等整備事業交付金）'!$T$7:$T35,'別紙（介護施設等整備事業交付金）'!$B$7:$B35,"交付金",'別紙（介護施設等整備事業交付金）'!$J$7:$J35,AU$1,'別紙（介護施設等整備事業交付金）'!$K$7:$K35,$B6)</f>
        <v>0</v>
      </c>
      <c r="AW6" s="55">
        <f>SUMIFS('別紙（介護施設等整備事業交付金）'!$P$7:$P34,'別紙（介護施設等整備事業交付金）'!$B$7:$B34,"交付金",'別紙（介護施設等整備事業交付金）'!$J$7:$J34,AU$1,'別紙（介護施設等整備事業交付金）'!$K$7:$K34,$B6)</f>
        <v>0</v>
      </c>
      <c r="AX6" s="47">
        <f>COUNTIFS('別紙（介護施設等整備事業交付金）'!$B$7:$B34,"交付金",'別紙（介護施設等整備事業交付金）'!$J$7:$J34,AX$1,'別紙（介護施設等整備事業交付金）'!$K$7:$K34,$B6)</f>
        <v>0</v>
      </c>
      <c r="AY6" s="64">
        <f>SUMIFS('別紙（介護施設等整備事業交付金）'!$T$7:$T35,'別紙（介護施設等整備事業交付金）'!$B$7:$B35,"交付金",'別紙（介護施設等整備事業交付金）'!$J$7:$J35,AX$1,'別紙（介護施設等整備事業交付金）'!$K$7:$K35,$B6)</f>
        <v>0</v>
      </c>
      <c r="AZ6" s="55">
        <f>SUMIFS('別紙（介護施設等整備事業交付金）'!$P$7:$P34,'別紙（介護施設等整備事業交付金）'!$B$7:$B34,"交付金",'別紙（介護施設等整備事業交付金）'!$J$7:$J34,AX$1,'別紙（介護施設等整備事業交付金）'!$K$7:$K34,$B6)</f>
        <v>0</v>
      </c>
      <c r="BA6" s="47">
        <f>COUNTIFS('別紙（介護施設等整備事業交付金）'!$B$7:$B34,"交付金",'別紙（介護施設等整備事業交付金）'!$J$7:$J34,BA$1,'別紙（介護施設等整備事業交付金）'!$K$7:$K34,$B6)</f>
        <v>0</v>
      </c>
      <c r="BB6" s="55">
        <f>SUMIFS('別紙（介護施設等整備事業交付金）'!$P$7:$P34,'別紙（介護施設等整備事業交付金）'!$B$7:$B34,"交付金",'別紙（介護施設等整備事業交付金）'!$J$7:$J34,BA$1,'別紙（介護施設等整備事業交付金）'!$K$7:$K34,$B6)</f>
        <v>0</v>
      </c>
      <c r="BC6" s="47">
        <f>COUNTIFS('別紙（介護施設等整備事業交付金）'!$B$7:$B34,"交付金",'別紙（介護施設等整備事業交付金）'!$J$7:$J34,BC$1,'別紙（介護施設等整備事業交付金）'!$K$7:$K34,$B6)</f>
        <v>0</v>
      </c>
      <c r="BD6" s="55">
        <f>SUMIFS('別紙（介護施設等整備事業交付金）'!$P$7:$P34,'別紙（介護施設等整備事業交付金）'!$B$7:$B34,"交付金",'別紙（介護施設等整備事業交付金）'!$J$7:$J34,BC$1,'別紙（介護施設等整備事業交付金）'!$K$7:$K34,$B6)</f>
        <v>0</v>
      </c>
      <c r="BE6" s="47">
        <f>COUNTIFS('別紙（介護施設等整備事業交付金）'!$B$7:$B34,"交付金",'別紙（介護施設等整備事業交付金）'!$J$7:$J34,BE$1,'別紙（介護施設等整備事業交付金）'!$K$7:$K34,$B6)</f>
        <v>0</v>
      </c>
      <c r="BF6" s="55">
        <f>SUMIFS('別紙（介護施設等整備事業交付金）'!$P$7:$P34,'別紙（介護施設等整備事業交付金）'!$B$7:$B34,"交付金",'別紙（介護施設等整備事業交付金）'!$J$7:$J34,BE$1,'別紙（介護施設等整備事業交付金）'!$K$7:$K34,$B6)</f>
        <v>0</v>
      </c>
      <c r="BG6" s="47">
        <f t="shared" si="0"/>
        <v>0</v>
      </c>
      <c r="BH6" s="55">
        <f t="shared" si="1"/>
        <v>0</v>
      </c>
    </row>
    <row r="7" spans="1:60" x14ac:dyDescent="0.4">
      <c r="A7" s="45"/>
      <c r="B7" s="45" t="s">
        <v>138</v>
      </c>
      <c r="C7" s="47">
        <f>COUNTIFS('別紙（介護施設等整備事業交付金）'!$B$7:$B33,"交付金",'別紙（介護施設等整備事業交付金）'!$J$7:$J33,C$1,'別紙（介護施設等整備事業交付金）'!$K$7:$K33,$B7)</f>
        <v>0</v>
      </c>
      <c r="D7" s="65">
        <f>SUMIFS('別紙（介護施設等整備事業交付金）'!$T$7:$T34,'別紙（介護施設等整備事業交付金）'!$B$7:$B34,"交付金",'別紙（介護施設等整備事業交付金）'!$J$7:$J34,C$1,'別紙（介護施設等整備事業交付金）'!$K$7:$K34,$B7)</f>
        <v>0</v>
      </c>
      <c r="E7" s="55">
        <f>SUMIFS('別紙（介護施設等整備事業交付金）'!$P$7:$P33,'別紙（介護施設等整備事業交付金）'!$B$7:$B33,"交付金",'別紙（介護施設等整備事業交付金）'!$J$7:$J33,C$1,'別紙（介護施設等整備事業交付金）'!$K$7:$K33,$B7)</f>
        <v>0</v>
      </c>
      <c r="F7" s="47">
        <f>COUNTIFS('別紙（介護施設等整備事業交付金）'!$B$7:$B33,"交付金",'別紙（介護施設等整備事業交付金）'!$J$7:$J33,F$1,'別紙（介護施設等整備事業交付金）'!$K$7:$K33,$B7)</f>
        <v>0</v>
      </c>
      <c r="G7" s="65">
        <f>SUMIFS('別紙（介護施設等整備事業交付金）'!$T$7:$T34,'別紙（介護施設等整備事業交付金）'!$B$7:$B34,"交付金",'別紙（介護施設等整備事業交付金）'!$J$7:$J34,F$1,'別紙（介護施設等整備事業交付金）'!$K$7:$K34,$B7)</f>
        <v>0</v>
      </c>
      <c r="H7" s="55">
        <f>SUMIFS('別紙（介護施設等整備事業交付金）'!$P$7:$P33,'別紙（介護施設等整備事業交付金）'!$B$7:$B33,"交付金",'別紙（介護施設等整備事業交付金）'!$J$7:$J33,F$1,'別紙（介護施設等整備事業交付金）'!$K$7:$K33,$B7)</f>
        <v>0</v>
      </c>
      <c r="I7" s="47">
        <f>COUNTIFS('別紙（介護施設等整備事業交付金）'!$B$7:$B33,"交付金",'別紙（介護施設等整備事業交付金）'!$J$7:$J33,I$1,'別紙（介護施設等整備事業交付金）'!$K$7:$K33,$B7)</f>
        <v>0</v>
      </c>
      <c r="J7" s="47">
        <f>SUMIFS('別紙（介護施設等整備事業交付金）'!$T$7:$T34,'別紙（介護施設等整備事業交付金）'!$B$7:$B34,"交付金",'別紙（介護施設等整備事業交付金）'!$J$7:$J34,I$1,'別紙（介護施設等整備事業交付金）'!$K$7:$K34,$B7)</f>
        <v>0</v>
      </c>
      <c r="K7" s="55">
        <f>SUMIFS('別紙（介護施設等整備事業交付金）'!$P$7:$P33,'別紙（介護施設等整備事業交付金）'!$B$7:$B33,"交付金",'別紙（介護施設等整備事業交付金）'!$J$7:$J33,I$1,'別紙（介護施設等整備事業交付金）'!$K$7:$K33,$B7)</f>
        <v>0</v>
      </c>
      <c r="L7" s="47">
        <f>COUNTIFS('別紙（介護施設等整備事業交付金）'!$B$7:$B33,"交付金",'別紙（介護施設等整備事業交付金）'!$J$7:$J33,L$1,'別紙（介護施設等整備事業交付金）'!$K$7:$K33,$B7)</f>
        <v>0</v>
      </c>
      <c r="M7" s="55">
        <f>SUMIFS('別紙（介護施設等整備事業交付金）'!$P$7:$P33,'別紙（介護施設等整備事業交付金）'!$B$7:$B33,"交付金",'別紙（介護施設等整備事業交付金）'!$J$7:$J33,L$1,'別紙（介護施設等整備事業交付金）'!$K$7:$K33,$B7)</f>
        <v>0</v>
      </c>
      <c r="N7" s="47">
        <f>COUNTIFS('別紙（介護施設等整備事業交付金）'!$B$7:$B33,"交付金",'別紙（介護施設等整備事業交付金）'!$J$7:$J33,N$1,'別紙（介護施設等整備事業交付金）'!$K$7:$K33,$B7)</f>
        <v>0</v>
      </c>
      <c r="O7" s="55">
        <f>SUMIFS('別紙（介護施設等整備事業交付金）'!$P$7:$P33,'別紙（介護施設等整備事業交付金）'!$B$7:$B33,"交付金",'別紙（介護施設等整備事業交付金）'!$J$7:$J33,N$1,'別紙（介護施設等整備事業交付金）'!$K$7:$K33,$B7)</f>
        <v>0</v>
      </c>
      <c r="P7" s="47">
        <f>COUNTIFS('別紙（介護施設等整備事業交付金）'!$B$7:$B37,"交付金",'別紙（介護施設等整備事業交付金）'!$J$7:$J37,"⑦_①*",'別紙（介護施設等整備事業交付金）'!$K$7:$K37,$B7)</f>
        <v>0</v>
      </c>
      <c r="Q7" s="47">
        <f>SUMIFS('別紙（介護施設等整備事業交付金）'!$T$7:$T38,'別紙（介護施設等整備事業交付金）'!$B$7:$B38,"交付金",'別紙（介護施設等整備事業交付金）'!$J$7:$J38,"⑦_①*",'別紙（介護施設等整備事業交付金）'!$K$7:$K38,$B7)</f>
        <v>0</v>
      </c>
      <c r="R7" s="55">
        <f>SUMIFS('別紙（介護施設等整備事業交付金）'!$P$7:$P37,'別紙（介護施設等整備事業交付金）'!$B$7:$B37,"交付金",'別紙（介護施設等整備事業交付金）'!$J$7:$J37,"⑦_①*",'別紙（介護施設等整備事業交付金）'!$K$7:$K37,$B7)</f>
        <v>0</v>
      </c>
      <c r="S7" s="47">
        <f>COUNTIFS('別紙（介護施設等整備事業交付金）'!$B$7:$B33,"交付金",'別紙（介護施設等整備事業交付金）'!$J$7:$J33,S$1,'別紙（介護施設等整備事業交付金）'!$K$7:$K33,$B7)</f>
        <v>0</v>
      </c>
      <c r="T7" s="47">
        <f>SUMIFS('別紙（介護施設等整備事業交付金）'!$T$7:$T34,'別紙（介護施設等整備事業交付金）'!$B$7:$B34,"交付金",'別紙（介護施設等整備事業交付金）'!$J$7:$J34,S$1,'別紙（介護施設等整備事業交付金）'!$K$7:$K34,$B7)</f>
        <v>0</v>
      </c>
      <c r="U7" s="55">
        <f>SUMIFS('別紙（介護施設等整備事業交付金）'!$P$7:$P33,'別紙（介護施設等整備事業交付金）'!$B$7:$B33,"交付金",'別紙（介護施設等整備事業交付金）'!$J$7:$J33,S$1,'別紙（介護施設等整備事業交付金）'!$K$7:$K33,$B7)</f>
        <v>0</v>
      </c>
      <c r="V7" s="47">
        <f>COUNTIFS('別紙（介護施設等整備事業交付金）'!$B$7:$B37,"交付金",'別紙（介護施設等整備事業交付金）'!$J$7:$J37,"⑦_③*",'別紙（介護施設等整備事業交付金）'!$K$7:$K37,$B7)</f>
        <v>0</v>
      </c>
      <c r="W7" s="47">
        <f>SUMIFS('別紙（介護施設等整備事業交付金）'!$T$7:$T38,'別紙（介護施設等整備事業交付金）'!$B$7:$B38,"交付金",'別紙（介護施設等整備事業交付金）'!$J$7:$J38,"⑦_③*",'別紙（介護施設等整備事業交付金）'!$K$7:$K38,$B7)</f>
        <v>0</v>
      </c>
      <c r="X7" s="55">
        <f>SUMIFS('別紙（介護施設等整備事業交付金）'!$P$7:$P37,'別紙（介護施設等整備事業交付金）'!$B$7:$B37,"交付金",'別紙（介護施設等整備事業交付金）'!$J$7:$J37,"⑦_③*",'別紙（介護施設等整備事業交付金）'!$K$7:$K37,$B7)</f>
        <v>0</v>
      </c>
      <c r="Y7" s="47">
        <f>COUNTIFS('別紙（介護施設等整備事業交付金）'!$B$7:$B33,"交付金",'別紙（介護施設等整備事業交付金）'!$J$7:$J33,Y$1,'別紙（介護施設等整備事業交付金）'!$K$7:$K33,$B7)</f>
        <v>0</v>
      </c>
      <c r="Z7" s="55">
        <f>SUMIFS('別紙（介護施設等整備事業交付金）'!$P$7:$P33,'別紙（介護施設等整備事業交付金）'!$B$7:$B33,"交付金",'別紙（介護施設等整備事業交付金）'!$J$7:$J33,Y$1,'別紙（介護施設等整備事業交付金）'!$K$7:$K33,$B7)</f>
        <v>0</v>
      </c>
      <c r="AA7" s="47">
        <f>COUNTIFS('別紙（介護施設等整備事業交付金）'!$B$7:$B33,"交付金",'別紙（介護施設等整備事業交付金）'!$J$7:$J33,AA$1,'別紙（介護施設等整備事業交付金）'!$K$7:$K33,$B7)</f>
        <v>0</v>
      </c>
      <c r="AB7" s="55">
        <f>SUMIFS('別紙（介護施設等整備事業交付金）'!$P$7:$P33,'別紙（介護施設等整備事業交付金）'!$B$7:$B33,"交付金",'別紙（介護施設等整備事業交付金）'!$J$7:$J33,AA$1,'別紙（介護施設等整備事業交付金）'!$K$7:$K33,$B7)</f>
        <v>0</v>
      </c>
      <c r="AC7" s="47">
        <f>COUNTIFS('別紙（介護施設等整備事業交付金）'!$B$7:$B33,"交付金",'別紙（介護施設等整備事業交付金）'!$J$7:$J33,AC$1,'別紙（介護施設等整備事業交付金）'!$K$7:$K33,$B7)</f>
        <v>0</v>
      </c>
      <c r="AD7" s="55">
        <f>SUMIFS('別紙（介護施設等整備事業交付金）'!$P$7:$P33,'別紙（介護施設等整備事業交付金）'!$B$7:$B33,"交付金",'別紙（介護施設等整備事業交付金）'!$J$7:$J33,AC$1,'別紙（介護施設等整備事業交付金）'!$K$7:$K33,$B7)</f>
        <v>0</v>
      </c>
      <c r="AE7" s="47">
        <f>COUNTIFS('別紙（介護施設等整備事業交付金）'!$B$7:$B33,"交付金",'別紙（介護施設等整備事業交付金）'!$J$7:$J33,AE$1,'別紙（介護施設等整備事業交付金）'!$K$7:$K33,$B7)</f>
        <v>0</v>
      </c>
      <c r="AF7" s="47">
        <f>SUMIFS('別紙（介護施設等整備事業交付金）'!$T$7:$T34,'別紙（介護施設等整備事業交付金）'!$B$7:$B34,"交付金",'別紙（介護施設等整備事業交付金）'!$J$7:$J34,AE$1,'別紙（介護施設等整備事業交付金）'!$K$7:$K34,$B7)</f>
        <v>0</v>
      </c>
      <c r="AG7" s="55">
        <f>SUMIFS('別紙（介護施設等整備事業交付金）'!$P$7:$P33,'別紙（介護施設等整備事業交付金）'!$B$7:$B33,"交付金",'別紙（介護施設等整備事業交付金）'!$J$7:$J33,AE$1,'別紙（介護施設等整備事業交付金）'!$K$7:$K33,$B7)</f>
        <v>0</v>
      </c>
      <c r="AH7" s="47">
        <f>COUNTIFS('別紙（介護施設等整備事業交付金）'!$B$7:$B33,"交付金",'別紙（介護施設等整備事業交付金）'!$J$7:$J33,AH$1,'別紙（介護施設等整備事業交付金）'!$K$7:$K33,$B7)</f>
        <v>0</v>
      </c>
      <c r="AI7" s="47">
        <f>SUMIFS('別紙（介護施設等整備事業交付金）'!$T$7:$T34,'別紙（介護施設等整備事業交付金）'!$B$7:$B34,"交付金",'別紙（介護施設等整備事業交付金）'!$J$7:$J34,AH$1,'別紙（介護施設等整備事業交付金）'!$K$7:$K34,$B7)</f>
        <v>0</v>
      </c>
      <c r="AJ7" s="55">
        <f>SUMIFS('別紙（介護施設等整備事業交付金）'!$P$7:$P33,'別紙（介護施設等整備事業交付金）'!$B$7:$B33,"交付金",'別紙（介護施設等整備事業交付金）'!$J$7:$J33,AH$1,'別紙（介護施設等整備事業交付金）'!$K$7:$K33,$B7)</f>
        <v>0</v>
      </c>
      <c r="AK7" s="47">
        <f>COUNTIFS('別紙（介護施設等整備事業交付金）'!$B$7:$B33,"交付金",'別紙（介護施設等整備事業交付金）'!$J$7:$J33,AK$1,'別紙（介護施設等整備事業交付金）'!$K$7:$K33,$B7)</f>
        <v>0</v>
      </c>
      <c r="AL7" s="55">
        <f>SUMIFS('別紙（介護施設等整備事業交付金）'!$P$7:$P33,'別紙（介護施設等整備事業交付金）'!$B$7:$B33,"交付金",'別紙（介護施設等整備事業交付金）'!$J$7:$J33,AK$1,'別紙（介護施設等整備事業交付金）'!$K$7:$K33,$B7)</f>
        <v>0</v>
      </c>
      <c r="AM7" s="47">
        <f>COUNTIFS('別紙（介護施設等整備事業交付金）'!$B$7:$B33,"交付金",'別紙（介護施設等整備事業交付金）'!$J$7:$J33,AM$1,'別紙（介護施設等整備事業交付金）'!$K$7:$K33,$B7)</f>
        <v>0</v>
      </c>
      <c r="AN7" s="55">
        <f>SUMIFS('別紙（介護施設等整備事業交付金）'!$P$7:$P33,'別紙（介護施設等整備事業交付金）'!$B$7:$B33,"交付金",'別紙（介護施設等整備事業交付金）'!$J$7:$J33,AM$1,'別紙（介護施設等整備事業交付金）'!$K$7:$K33,$B7)</f>
        <v>0</v>
      </c>
      <c r="AO7" s="47">
        <f>COUNTIFS('別紙（介護施設等整備事業交付金）'!$B$7:$B33,"交付金",'別紙（介護施設等整備事業交付金）'!$J$7:$J33,AO$1,'別紙（介護施設等整備事業交付金）'!$K$7:$K33,$B7)</f>
        <v>0</v>
      </c>
      <c r="AP7" s="47">
        <f>SUMIFS('別紙（介護施設等整備事業交付金）'!$T$7:$T34,'別紙（介護施設等整備事業交付金）'!$B$7:$B34,"交付金",'別紙（介護施設等整備事業交付金）'!$J$7:$J34,AO$1,'別紙（介護施設等整備事業交付金）'!$K$7:$K34,$B7)</f>
        <v>0</v>
      </c>
      <c r="AQ7" s="55">
        <f>SUMIFS('別紙（介護施設等整備事業交付金）'!$P$7:$P33,'別紙（介護施設等整備事業交付金）'!$B$7:$B33,"交付金",'別紙（介護施設等整備事業交付金）'!$J$7:$J33,AO$1,'別紙（介護施設等整備事業交付金）'!$K$7:$K33,$B7)</f>
        <v>0</v>
      </c>
      <c r="AR7" s="47">
        <f>COUNTIFS('別紙（介護施設等整備事業交付金）'!$B$7:$B33,"交付金",'別紙（介護施設等整備事業交付金）'!$J$7:$J33,AR$1,'別紙（介護施設等整備事業交付金）'!$K$7:$K33,$B7)</f>
        <v>0</v>
      </c>
      <c r="AS7" s="64">
        <f>SUMIFS('別紙（介護施設等整備事業交付金）'!$T$7:$T34,'別紙（介護施設等整備事業交付金）'!$B$7:$B34,"交付金",'別紙（介護施設等整備事業交付金）'!$J$7:$J34,AR$1,'別紙（介護施設等整備事業交付金）'!$K$7:$K34,$B7)</f>
        <v>0</v>
      </c>
      <c r="AT7" s="55">
        <f>SUMIFS('別紙（介護施設等整備事業交付金）'!$P$7:$P33,'別紙（介護施設等整備事業交付金）'!$B$7:$B33,"交付金",'別紙（介護施設等整備事業交付金）'!$J$7:$J33,AR$1,'別紙（介護施設等整備事業交付金）'!$K$7:$K33,$B7)</f>
        <v>0</v>
      </c>
      <c r="AU7" s="47">
        <f>COUNTIFS('別紙（介護施設等整備事業交付金）'!$B$7:$B33,"交付金",'別紙（介護施設等整備事業交付金）'!$J$7:$J33,AU$1,'別紙（介護施設等整備事業交付金）'!$K$7:$K33,$B7)</f>
        <v>0</v>
      </c>
      <c r="AV7" s="64">
        <f>SUMIFS('別紙（介護施設等整備事業交付金）'!$T$7:$T34,'別紙（介護施設等整備事業交付金）'!$B$7:$B34,"交付金",'別紙（介護施設等整備事業交付金）'!$J$7:$J34,AU$1,'別紙（介護施設等整備事業交付金）'!$K$7:$K34,$B7)</f>
        <v>0</v>
      </c>
      <c r="AW7" s="55">
        <f>SUMIFS('別紙（介護施設等整備事業交付金）'!$P$7:$P33,'別紙（介護施設等整備事業交付金）'!$B$7:$B33,"交付金",'別紙（介護施設等整備事業交付金）'!$J$7:$J33,AU$1,'別紙（介護施設等整備事業交付金）'!$K$7:$K33,$B7)</f>
        <v>0</v>
      </c>
      <c r="AX7" s="47">
        <f>COUNTIFS('別紙（介護施設等整備事業交付金）'!$B$7:$B33,"交付金",'別紙（介護施設等整備事業交付金）'!$J$7:$J33,AX$1,'別紙（介護施設等整備事業交付金）'!$K$7:$K33,$B7)</f>
        <v>0</v>
      </c>
      <c r="AY7" s="64">
        <f>SUMIFS('別紙（介護施設等整備事業交付金）'!$T$7:$T34,'別紙（介護施設等整備事業交付金）'!$B$7:$B34,"交付金",'別紙（介護施設等整備事業交付金）'!$J$7:$J34,AX$1,'別紙（介護施設等整備事業交付金）'!$K$7:$K34,$B7)</f>
        <v>0</v>
      </c>
      <c r="AZ7" s="55">
        <f>SUMIFS('別紙（介護施設等整備事業交付金）'!$P$7:$P33,'別紙（介護施設等整備事業交付金）'!$B$7:$B33,"交付金",'別紙（介護施設等整備事業交付金）'!$J$7:$J33,AX$1,'別紙（介護施設等整備事業交付金）'!$K$7:$K33,$B7)</f>
        <v>0</v>
      </c>
      <c r="BA7" s="47">
        <f>COUNTIFS('別紙（介護施設等整備事業交付金）'!$B$7:$B33,"交付金",'別紙（介護施設等整備事業交付金）'!$J$7:$J33,BA$1,'別紙（介護施設等整備事業交付金）'!$K$7:$K33,$B7)</f>
        <v>0</v>
      </c>
      <c r="BB7" s="55">
        <f>SUMIFS('別紙（介護施設等整備事業交付金）'!$P$7:$P33,'別紙（介護施設等整備事業交付金）'!$B$7:$B33,"交付金",'別紙（介護施設等整備事業交付金）'!$J$7:$J33,BA$1,'別紙（介護施設等整備事業交付金）'!$K$7:$K33,$B7)</f>
        <v>0</v>
      </c>
      <c r="BC7" s="47">
        <f>COUNTIFS('別紙（介護施設等整備事業交付金）'!$B$7:$B33,"交付金",'別紙（介護施設等整備事業交付金）'!$J$7:$J33,BC$1,'別紙（介護施設等整備事業交付金）'!$K$7:$K33,$B7)</f>
        <v>0</v>
      </c>
      <c r="BD7" s="55">
        <f>SUMIFS('別紙（介護施設等整備事業交付金）'!$P$7:$P33,'別紙（介護施設等整備事業交付金）'!$B$7:$B33,"交付金",'別紙（介護施設等整備事業交付金）'!$J$7:$J33,BC$1,'別紙（介護施設等整備事業交付金）'!$K$7:$K33,$B7)</f>
        <v>0</v>
      </c>
      <c r="BE7" s="47">
        <f>COUNTIFS('別紙（介護施設等整備事業交付金）'!$B$7:$B33,"交付金",'別紙（介護施設等整備事業交付金）'!$J$7:$J33,BE$1,'別紙（介護施設等整備事業交付金）'!$K$7:$K33,$B7)</f>
        <v>0</v>
      </c>
      <c r="BF7" s="55">
        <f>SUMIFS('別紙（介護施設等整備事業交付金）'!$P$7:$P33,'別紙（介護施設等整備事業交付金）'!$B$7:$B33,"交付金",'別紙（介護施設等整備事業交付金）'!$J$7:$J33,BE$1,'別紙（介護施設等整備事業交付金）'!$K$7:$K33,$B7)</f>
        <v>0</v>
      </c>
      <c r="BG7" s="47">
        <f t="shared" si="0"/>
        <v>0</v>
      </c>
      <c r="BH7" s="55">
        <f t="shared" si="1"/>
        <v>0</v>
      </c>
    </row>
    <row r="8" spans="1:60" x14ac:dyDescent="0.4">
      <c r="A8" s="45"/>
      <c r="B8" s="45" t="s">
        <v>1</v>
      </c>
      <c r="C8" s="47">
        <f>COUNTIFS('別紙（介護施設等整備事業交付金）'!$B$7:$B34,"交付金",'別紙（介護施設等整備事業交付金）'!$J$7:$J34,C$1,'別紙（介護施設等整備事業交付金）'!$K$7:$K34,$B8)</f>
        <v>0</v>
      </c>
      <c r="D8" s="65">
        <f>SUMIFS('別紙（介護施設等整備事業交付金）'!$T$7:$T35,'別紙（介護施設等整備事業交付金）'!$B$7:$B35,"交付金",'別紙（介護施設等整備事業交付金）'!$J$7:$J35,C$1,'別紙（介護施設等整備事業交付金）'!$K$7:$K35,$B8)</f>
        <v>0</v>
      </c>
      <c r="E8" s="55">
        <f>SUMIFS('別紙（介護施設等整備事業交付金）'!$P$7:$P34,'別紙（介護施設等整備事業交付金）'!$B$7:$B34,"交付金",'別紙（介護施設等整備事業交付金）'!$J$7:$J34,C$1,'別紙（介護施設等整備事業交付金）'!$K$7:$K34,$B8)</f>
        <v>0</v>
      </c>
      <c r="F8" s="47">
        <f>COUNTIFS('別紙（介護施設等整備事業交付金）'!$B$7:$B34,"交付金",'別紙（介護施設等整備事業交付金）'!$J$7:$J34,F$1,'別紙（介護施設等整備事業交付金）'!$K$7:$K34,$B8)</f>
        <v>0</v>
      </c>
      <c r="G8" s="65">
        <f>SUMIFS('別紙（介護施設等整備事業交付金）'!$T$7:$T35,'別紙（介護施設等整備事業交付金）'!$B$7:$B35,"交付金",'別紙（介護施設等整備事業交付金）'!$J$7:$J35,F$1,'別紙（介護施設等整備事業交付金）'!$K$7:$K35,$B8)</f>
        <v>0</v>
      </c>
      <c r="H8" s="55">
        <f>SUMIFS('別紙（介護施設等整備事業交付金）'!$P$7:$P34,'別紙（介護施設等整備事業交付金）'!$B$7:$B34,"交付金",'別紙（介護施設等整備事業交付金）'!$J$7:$J34,F$1,'別紙（介護施設等整備事業交付金）'!$K$7:$K34,$B8)</f>
        <v>0</v>
      </c>
      <c r="I8" s="47">
        <f>COUNTIFS('別紙（介護施設等整備事業交付金）'!$B$7:$B34,"交付金",'別紙（介護施設等整備事業交付金）'!$J$7:$J34,I$1,'別紙（介護施設等整備事業交付金）'!$K$7:$K34,$B8)</f>
        <v>0</v>
      </c>
      <c r="J8" s="47">
        <f>SUMIFS('別紙（介護施設等整備事業交付金）'!$T$7:$T35,'別紙（介護施設等整備事業交付金）'!$B$7:$B35,"交付金",'別紙（介護施設等整備事業交付金）'!$J$7:$J35,I$1,'別紙（介護施設等整備事業交付金）'!$K$7:$K35,$B8)</f>
        <v>0</v>
      </c>
      <c r="K8" s="55">
        <f>SUMIFS('別紙（介護施設等整備事業交付金）'!$P$7:$P34,'別紙（介護施設等整備事業交付金）'!$B$7:$B34,"交付金",'別紙（介護施設等整備事業交付金）'!$J$7:$J34,I$1,'別紙（介護施設等整備事業交付金）'!$K$7:$K34,$B8)</f>
        <v>0</v>
      </c>
      <c r="L8" s="47">
        <f>COUNTIFS('別紙（介護施設等整備事業交付金）'!$B$7:$B34,"交付金",'別紙（介護施設等整備事業交付金）'!$J$7:$J34,L$1,'別紙（介護施設等整備事業交付金）'!$K$7:$K34,$B8)</f>
        <v>0</v>
      </c>
      <c r="M8" s="55">
        <f>SUMIFS('別紙（介護施設等整備事業交付金）'!$P$7:$P34,'別紙（介護施設等整備事業交付金）'!$B$7:$B34,"交付金",'別紙（介護施設等整備事業交付金）'!$J$7:$J34,L$1,'別紙（介護施設等整備事業交付金）'!$K$7:$K34,$B8)</f>
        <v>0</v>
      </c>
      <c r="N8" s="47">
        <f>COUNTIFS('別紙（介護施設等整備事業交付金）'!$B$7:$B34,"交付金",'別紙（介護施設等整備事業交付金）'!$J$7:$J34,N$1,'別紙（介護施設等整備事業交付金）'!$K$7:$K34,$B8)</f>
        <v>0</v>
      </c>
      <c r="O8" s="55">
        <f>SUMIFS('別紙（介護施設等整備事業交付金）'!$P$7:$P34,'別紙（介護施設等整備事業交付金）'!$B$7:$B34,"交付金",'別紙（介護施設等整備事業交付金）'!$J$7:$J34,N$1,'別紙（介護施設等整備事業交付金）'!$K$7:$K34,$B8)</f>
        <v>0</v>
      </c>
      <c r="P8" s="47">
        <f>COUNTIFS('別紙（介護施設等整備事業交付金）'!$B$7:$B38,"交付金",'別紙（介護施設等整備事業交付金）'!$J$7:$J38,"⑦_①*",'別紙（介護施設等整備事業交付金）'!$K$7:$K38,$B8)</f>
        <v>0</v>
      </c>
      <c r="Q8" s="47">
        <f>SUMIFS('別紙（介護施設等整備事業交付金）'!$T$7:$T39,'別紙（介護施設等整備事業交付金）'!$B$7:$B39,"交付金",'別紙（介護施設等整備事業交付金）'!$J$7:$J39,"⑦_①*",'別紙（介護施設等整備事業交付金）'!$K$7:$K39,$B8)</f>
        <v>0</v>
      </c>
      <c r="R8" s="55">
        <f>SUMIFS('別紙（介護施設等整備事業交付金）'!$P$7:$P38,'別紙（介護施設等整備事業交付金）'!$B$7:$B38,"交付金",'別紙（介護施設等整備事業交付金）'!$J$7:$J38,"⑦_①*",'別紙（介護施設等整備事業交付金）'!$K$7:$K38,$B8)</f>
        <v>0</v>
      </c>
      <c r="S8" s="47">
        <f>COUNTIFS('別紙（介護施設等整備事業交付金）'!$B$7:$B34,"交付金",'別紙（介護施設等整備事業交付金）'!$J$7:$J34,S$1,'別紙（介護施設等整備事業交付金）'!$K$7:$K34,$B8)</f>
        <v>0</v>
      </c>
      <c r="T8" s="47">
        <f>SUMIFS('別紙（介護施設等整備事業交付金）'!$T$7:$T35,'別紙（介護施設等整備事業交付金）'!$B$7:$B35,"交付金",'別紙（介護施設等整備事業交付金）'!$J$7:$J35,S$1,'別紙（介護施設等整備事業交付金）'!$K$7:$K35,$B8)</f>
        <v>0</v>
      </c>
      <c r="U8" s="55">
        <f>SUMIFS('別紙（介護施設等整備事業交付金）'!$P$7:$P34,'別紙（介護施設等整備事業交付金）'!$B$7:$B34,"交付金",'別紙（介護施設等整備事業交付金）'!$J$7:$J34,S$1,'別紙（介護施設等整備事業交付金）'!$K$7:$K34,$B8)</f>
        <v>0</v>
      </c>
      <c r="V8" s="47">
        <f>COUNTIFS('別紙（介護施設等整備事業交付金）'!$B$7:$B38,"交付金",'別紙（介護施設等整備事業交付金）'!$J$7:$J38,"⑦_③*",'別紙（介護施設等整備事業交付金）'!$K$7:$K38,$B8)</f>
        <v>0</v>
      </c>
      <c r="W8" s="47">
        <f>SUMIFS('別紙（介護施設等整備事業交付金）'!$T$7:$T39,'別紙（介護施設等整備事業交付金）'!$B$7:$B39,"交付金",'別紙（介護施設等整備事業交付金）'!$J$7:$J39,"⑦_③*",'別紙（介護施設等整備事業交付金）'!$K$7:$K39,$B8)</f>
        <v>0</v>
      </c>
      <c r="X8" s="55">
        <f>SUMIFS('別紙（介護施設等整備事業交付金）'!$P$7:$P38,'別紙（介護施設等整備事業交付金）'!$B$7:$B38,"交付金",'別紙（介護施設等整備事業交付金）'!$J$7:$J38,"⑦_③*",'別紙（介護施設等整備事業交付金）'!$K$7:$K38,$B8)</f>
        <v>0</v>
      </c>
      <c r="Y8" s="47">
        <f>COUNTIFS('別紙（介護施設等整備事業交付金）'!$B$7:$B34,"交付金",'別紙（介護施設等整備事業交付金）'!$J$7:$J34,Y$1,'別紙（介護施設等整備事業交付金）'!$K$7:$K34,$B8)</f>
        <v>0</v>
      </c>
      <c r="Z8" s="55">
        <f>SUMIFS('別紙（介護施設等整備事業交付金）'!$P$7:$P34,'別紙（介護施設等整備事業交付金）'!$B$7:$B34,"交付金",'別紙（介護施設等整備事業交付金）'!$J$7:$J34,Y$1,'別紙（介護施設等整備事業交付金）'!$K$7:$K34,$B8)</f>
        <v>0</v>
      </c>
      <c r="AA8" s="47">
        <f>COUNTIFS('別紙（介護施設等整備事業交付金）'!$B$7:$B34,"交付金",'別紙（介護施設等整備事業交付金）'!$J$7:$J34,AA$1,'別紙（介護施設等整備事業交付金）'!$K$7:$K34,$B8)</f>
        <v>0</v>
      </c>
      <c r="AB8" s="55">
        <f>SUMIFS('別紙（介護施設等整備事業交付金）'!$P$7:$P34,'別紙（介護施設等整備事業交付金）'!$B$7:$B34,"交付金",'別紙（介護施設等整備事業交付金）'!$J$7:$J34,AA$1,'別紙（介護施設等整備事業交付金）'!$K$7:$K34,$B8)</f>
        <v>0</v>
      </c>
      <c r="AC8" s="47">
        <f>COUNTIFS('別紙（介護施設等整備事業交付金）'!$B$7:$B34,"交付金",'別紙（介護施設等整備事業交付金）'!$J$7:$J34,AC$1,'別紙（介護施設等整備事業交付金）'!$K$7:$K34,$B8)</f>
        <v>0</v>
      </c>
      <c r="AD8" s="55">
        <f>SUMIFS('別紙（介護施設等整備事業交付金）'!$P$7:$P34,'別紙（介護施設等整備事業交付金）'!$B$7:$B34,"交付金",'別紙（介護施設等整備事業交付金）'!$J$7:$J34,AC$1,'別紙（介護施設等整備事業交付金）'!$K$7:$K34,$B8)</f>
        <v>0</v>
      </c>
      <c r="AE8" s="47">
        <f>COUNTIFS('別紙（介護施設等整備事業交付金）'!$B$7:$B34,"交付金",'別紙（介護施設等整備事業交付金）'!$J$7:$J34,AE$1,'別紙（介護施設等整備事業交付金）'!$K$7:$K34,$B8)</f>
        <v>0</v>
      </c>
      <c r="AF8" s="47">
        <f>SUMIFS('別紙（介護施設等整備事業交付金）'!$T$7:$T35,'別紙（介護施設等整備事業交付金）'!$B$7:$B35,"交付金",'別紙（介護施設等整備事業交付金）'!$J$7:$J35,AE$1,'別紙（介護施設等整備事業交付金）'!$K$7:$K35,$B8)</f>
        <v>0</v>
      </c>
      <c r="AG8" s="55">
        <f>SUMIFS('別紙（介護施設等整備事業交付金）'!$P$7:$P34,'別紙（介護施設等整備事業交付金）'!$B$7:$B34,"交付金",'別紙（介護施設等整備事業交付金）'!$J$7:$J34,AE$1,'別紙（介護施設等整備事業交付金）'!$K$7:$K34,$B8)</f>
        <v>0</v>
      </c>
      <c r="AH8" s="47">
        <f>COUNTIFS('別紙（介護施設等整備事業交付金）'!$B$7:$B34,"交付金",'別紙（介護施設等整備事業交付金）'!$J$7:$J34,AH$1,'別紙（介護施設等整備事業交付金）'!$K$7:$K34,$B8)</f>
        <v>0</v>
      </c>
      <c r="AI8" s="47">
        <f>SUMIFS('別紙（介護施設等整備事業交付金）'!$T$7:$T35,'別紙（介護施設等整備事業交付金）'!$B$7:$B35,"交付金",'別紙（介護施設等整備事業交付金）'!$J$7:$J35,AH$1,'別紙（介護施設等整備事業交付金）'!$K$7:$K35,$B8)</f>
        <v>0</v>
      </c>
      <c r="AJ8" s="55">
        <f>SUMIFS('別紙（介護施設等整備事業交付金）'!$P$7:$P34,'別紙（介護施設等整備事業交付金）'!$B$7:$B34,"交付金",'別紙（介護施設等整備事業交付金）'!$J$7:$J34,AH$1,'別紙（介護施設等整備事業交付金）'!$K$7:$K34,$B8)</f>
        <v>0</v>
      </c>
      <c r="AK8" s="47">
        <f>COUNTIFS('別紙（介護施設等整備事業交付金）'!$B$7:$B34,"交付金",'別紙（介護施設等整備事業交付金）'!$J$7:$J34,AK$1,'別紙（介護施設等整備事業交付金）'!$K$7:$K34,$B8)</f>
        <v>0</v>
      </c>
      <c r="AL8" s="55">
        <f>SUMIFS('別紙（介護施設等整備事業交付金）'!$P$7:$P34,'別紙（介護施設等整備事業交付金）'!$B$7:$B34,"交付金",'別紙（介護施設等整備事業交付金）'!$J$7:$J34,AK$1,'別紙（介護施設等整備事業交付金）'!$K$7:$K34,$B8)</f>
        <v>0</v>
      </c>
      <c r="AM8" s="47">
        <f>COUNTIFS('別紙（介護施設等整備事業交付金）'!$B$7:$B34,"交付金",'別紙（介護施設等整備事業交付金）'!$J$7:$J34,AM$1,'別紙（介護施設等整備事業交付金）'!$K$7:$K34,$B8)</f>
        <v>0</v>
      </c>
      <c r="AN8" s="55">
        <f>SUMIFS('別紙（介護施設等整備事業交付金）'!$P$7:$P34,'別紙（介護施設等整備事業交付金）'!$B$7:$B34,"交付金",'別紙（介護施設等整備事業交付金）'!$J$7:$J34,AM$1,'別紙（介護施設等整備事業交付金）'!$K$7:$K34,$B8)</f>
        <v>0</v>
      </c>
      <c r="AO8" s="47">
        <f>COUNTIFS('別紙（介護施設等整備事業交付金）'!$B$7:$B34,"交付金",'別紙（介護施設等整備事業交付金）'!$J$7:$J34,AO$1,'別紙（介護施設等整備事業交付金）'!$K$7:$K34,$B8)</f>
        <v>0</v>
      </c>
      <c r="AP8" s="47">
        <f>SUMIFS('別紙（介護施設等整備事業交付金）'!$T$7:$T35,'別紙（介護施設等整備事業交付金）'!$B$7:$B35,"交付金",'別紙（介護施設等整備事業交付金）'!$J$7:$J35,AO$1,'別紙（介護施設等整備事業交付金）'!$K$7:$K35,$B8)</f>
        <v>0</v>
      </c>
      <c r="AQ8" s="55">
        <f>SUMIFS('別紙（介護施設等整備事業交付金）'!$P$7:$P34,'別紙（介護施設等整備事業交付金）'!$B$7:$B34,"交付金",'別紙（介護施設等整備事業交付金）'!$J$7:$J34,AO$1,'別紙（介護施設等整備事業交付金）'!$K$7:$K34,$B8)</f>
        <v>0</v>
      </c>
      <c r="AR8" s="47">
        <f>COUNTIFS('別紙（介護施設等整備事業交付金）'!$B$7:$B34,"交付金",'別紙（介護施設等整備事業交付金）'!$J$7:$J34,AR$1,'別紙（介護施設等整備事業交付金）'!$K$7:$K34,$B8)</f>
        <v>0</v>
      </c>
      <c r="AS8" s="64">
        <f>SUMIFS('別紙（介護施設等整備事業交付金）'!$T$7:$T35,'別紙（介護施設等整備事業交付金）'!$B$7:$B35,"交付金",'別紙（介護施設等整備事業交付金）'!$J$7:$J35,AR$1,'別紙（介護施設等整備事業交付金）'!$K$7:$K35,$B8)</f>
        <v>0</v>
      </c>
      <c r="AT8" s="55">
        <f>SUMIFS('別紙（介護施設等整備事業交付金）'!$P$7:$P34,'別紙（介護施設等整備事業交付金）'!$B$7:$B34,"交付金",'別紙（介護施設等整備事業交付金）'!$J$7:$J34,AR$1,'別紙（介護施設等整備事業交付金）'!$K$7:$K34,$B8)</f>
        <v>0</v>
      </c>
      <c r="AU8" s="47">
        <f>COUNTIFS('別紙（介護施設等整備事業交付金）'!$B$7:$B34,"交付金",'別紙（介護施設等整備事業交付金）'!$J$7:$J34,AU$1,'別紙（介護施設等整備事業交付金）'!$K$7:$K34,$B8)</f>
        <v>0</v>
      </c>
      <c r="AV8" s="64">
        <f>SUMIFS('別紙（介護施設等整備事業交付金）'!$T$7:$T35,'別紙（介護施設等整備事業交付金）'!$B$7:$B35,"交付金",'別紙（介護施設等整備事業交付金）'!$J$7:$J35,AU$1,'別紙（介護施設等整備事業交付金）'!$K$7:$K35,$B8)</f>
        <v>0</v>
      </c>
      <c r="AW8" s="55">
        <f>SUMIFS('別紙（介護施設等整備事業交付金）'!$P$7:$P34,'別紙（介護施設等整備事業交付金）'!$B$7:$B34,"交付金",'別紙（介護施設等整備事業交付金）'!$J$7:$J34,AU$1,'別紙（介護施設等整備事業交付金）'!$K$7:$K34,$B8)</f>
        <v>0</v>
      </c>
      <c r="AX8" s="47">
        <f>COUNTIFS('別紙（介護施設等整備事業交付金）'!$B$7:$B34,"交付金",'別紙（介護施設等整備事業交付金）'!$J$7:$J34,AX$1,'別紙（介護施設等整備事業交付金）'!$K$7:$K34,$B8)</f>
        <v>0</v>
      </c>
      <c r="AY8" s="64">
        <f>SUMIFS('別紙（介護施設等整備事業交付金）'!$T$7:$T35,'別紙（介護施設等整備事業交付金）'!$B$7:$B35,"交付金",'別紙（介護施設等整備事業交付金）'!$J$7:$J35,AX$1,'別紙（介護施設等整備事業交付金）'!$K$7:$K35,$B8)</f>
        <v>0</v>
      </c>
      <c r="AZ8" s="55">
        <f>SUMIFS('別紙（介護施設等整備事業交付金）'!$P$7:$P34,'別紙（介護施設等整備事業交付金）'!$B$7:$B34,"交付金",'別紙（介護施設等整備事業交付金）'!$J$7:$J34,AX$1,'別紙（介護施設等整備事業交付金）'!$K$7:$K34,$B8)</f>
        <v>0</v>
      </c>
      <c r="BA8" s="47">
        <f>COUNTIFS('別紙（介護施設等整備事業交付金）'!$B$7:$B34,"交付金",'別紙（介護施設等整備事業交付金）'!$J$7:$J34,BA$1,'別紙（介護施設等整備事業交付金）'!$K$7:$K34,$B8)</f>
        <v>0</v>
      </c>
      <c r="BB8" s="55">
        <f>SUMIFS('別紙（介護施設等整備事業交付金）'!$P$7:$P34,'別紙（介護施設等整備事業交付金）'!$B$7:$B34,"交付金",'別紙（介護施設等整備事業交付金）'!$J$7:$J34,BA$1,'別紙（介護施設等整備事業交付金）'!$K$7:$K34,$B8)</f>
        <v>0</v>
      </c>
      <c r="BC8" s="47">
        <f>COUNTIFS('別紙（介護施設等整備事業交付金）'!$B$7:$B34,"交付金",'別紙（介護施設等整備事業交付金）'!$J$7:$J34,BC$1,'別紙（介護施設等整備事業交付金）'!$K$7:$K34,$B8)</f>
        <v>0</v>
      </c>
      <c r="BD8" s="55">
        <f>SUMIFS('別紙（介護施設等整備事業交付金）'!$P$7:$P34,'別紙（介護施設等整備事業交付金）'!$B$7:$B34,"交付金",'別紙（介護施設等整備事業交付金）'!$J$7:$J34,BC$1,'別紙（介護施設等整備事業交付金）'!$K$7:$K34,$B8)</f>
        <v>0</v>
      </c>
      <c r="BE8" s="47">
        <f>COUNTIFS('別紙（介護施設等整備事業交付金）'!$B$7:$B34,"交付金",'別紙（介護施設等整備事業交付金）'!$J$7:$J34,BE$1,'別紙（介護施設等整備事業交付金）'!$K$7:$K34,$B8)</f>
        <v>0</v>
      </c>
      <c r="BF8" s="55">
        <f>SUMIFS('別紙（介護施設等整備事業交付金）'!$P$7:$P34,'別紙（介護施設等整備事業交付金）'!$B$7:$B34,"交付金",'別紙（介護施設等整備事業交付金）'!$J$7:$J34,BE$1,'別紙（介護施設等整備事業交付金）'!$K$7:$K34,$B8)</f>
        <v>0</v>
      </c>
      <c r="BG8" s="47">
        <f t="shared" si="0"/>
        <v>0</v>
      </c>
      <c r="BH8" s="55">
        <f t="shared" si="1"/>
        <v>0</v>
      </c>
    </row>
    <row r="9" spans="1:60" x14ac:dyDescent="0.4">
      <c r="A9" s="45"/>
      <c r="B9" s="45" t="s">
        <v>141</v>
      </c>
      <c r="C9" s="47">
        <f>COUNTIFS('別紙（介護施設等整備事業交付金）'!$B$7:$B34,"交付金",'別紙（介護施設等整備事業交付金）'!$J$7:$J34,C$1,'別紙（介護施設等整備事業交付金）'!$K$7:$K34,$B9)</f>
        <v>0</v>
      </c>
      <c r="D9" s="65">
        <f>SUMIFS('別紙（介護施設等整備事業交付金）'!$T$7:$T35,'別紙（介護施設等整備事業交付金）'!$B$7:$B35,"交付金",'別紙（介護施設等整備事業交付金）'!$J$7:$J35,C$1,'別紙（介護施設等整備事業交付金）'!$K$7:$K35,$B9)</f>
        <v>0</v>
      </c>
      <c r="E9" s="55">
        <f>SUMIFS('別紙（介護施設等整備事業交付金）'!$P$7:$P34,'別紙（介護施設等整備事業交付金）'!$B$7:$B34,"交付金",'別紙（介護施設等整備事業交付金）'!$J$7:$J34,C$1,'別紙（介護施設等整備事業交付金）'!$K$7:$K34,$B9)</f>
        <v>0</v>
      </c>
      <c r="F9" s="47">
        <f>COUNTIFS('別紙（介護施設等整備事業交付金）'!$B$7:$B34,"交付金",'別紙（介護施設等整備事業交付金）'!$J$7:$J34,F$1,'別紙（介護施設等整備事業交付金）'!$K$7:$K34,$B9)</f>
        <v>0</v>
      </c>
      <c r="G9" s="65">
        <f>SUMIFS('別紙（介護施設等整備事業交付金）'!$T$7:$T35,'別紙（介護施設等整備事業交付金）'!$B$7:$B35,"交付金",'別紙（介護施設等整備事業交付金）'!$J$7:$J35,F$1,'別紙（介護施設等整備事業交付金）'!$K$7:$K35,$B9)</f>
        <v>0</v>
      </c>
      <c r="H9" s="55">
        <f>SUMIFS('別紙（介護施設等整備事業交付金）'!$P$7:$P34,'別紙（介護施設等整備事業交付金）'!$B$7:$B34,"交付金",'別紙（介護施設等整備事業交付金）'!$J$7:$J34,F$1,'別紙（介護施設等整備事業交付金）'!$K$7:$K34,$B9)</f>
        <v>0</v>
      </c>
      <c r="I9" s="47">
        <f>COUNTIFS('別紙（介護施設等整備事業交付金）'!$B$7:$B34,"交付金",'別紙（介護施設等整備事業交付金）'!$J$7:$J34,I$1,'別紙（介護施設等整備事業交付金）'!$K$7:$K34,$B9)</f>
        <v>0</v>
      </c>
      <c r="J9" s="47">
        <f>SUMIFS('別紙（介護施設等整備事業交付金）'!$T$7:$T35,'別紙（介護施設等整備事業交付金）'!$B$7:$B35,"交付金",'別紙（介護施設等整備事業交付金）'!$J$7:$J35,I$1,'別紙（介護施設等整備事業交付金）'!$K$7:$K35,$B9)</f>
        <v>0</v>
      </c>
      <c r="K9" s="55">
        <f>SUMIFS('別紙（介護施設等整備事業交付金）'!$P$7:$P34,'別紙（介護施設等整備事業交付金）'!$B$7:$B34,"交付金",'別紙（介護施設等整備事業交付金）'!$J$7:$J34,I$1,'別紙（介護施設等整備事業交付金）'!$K$7:$K34,$B9)</f>
        <v>0</v>
      </c>
      <c r="L9" s="47">
        <f>COUNTIFS('別紙（介護施設等整備事業交付金）'!$B$7:$B34,"交付金",'別紙（介護施設等整備事業交付金）'!$J$7:$J34,L$1,'別紙（介護施設等整備事業交付金）'!$K$7:$K34,$B9)</f>
        <v>0</v>
      </c>
      <c r="M9" s="55">
        <f>SUMIFS('別紙（介護施設等整備事業交付金）'!$P$7:$P34,'別紙（介護施設等整備事業交付金）'!$B$7:$B34,"交付金",'別紙（介護施設等整備事業交付金）'!$J$7:$J34,L$1,'別紙（介護施設等整備事業交付金）'!$K$7:$K34,$B9)</f>
        <v>0</v>
      </c>
      <c r="N9" s="47">
        <f>COUNTIFS('別紙（介護施設等整備事業交付金）'!$B$7:$B34,"交付金",'別紙（介護施設等整備事業交付金）'!$J$7:$J34,N$1,'別紙（介護施設等整備事業交付金）'!$K$7:$K34,$B9)</f>
        <v>0</v>
      </c>
      <c r="O9" s="55">
        <f>SUMIFS('別紙（介護施設等整備事業交付金）'!$P$7:$P34,'別紙（介護施設等整備事業交付金）'!$B$7:$B34,"交付金",'別紙（介護施設等整備事業交付金）'!$J$7:$J34,N$1,'別紙（介護施設等整備事業交付金）'!$K$7:$K34,$B9)</f>
        <v>0</v>
      </c>
      <c r="P9" s="47">
        <f>COUNTIFS('別紙（介護施設等整備事業交付金）'!$B$7:$B39,"交付金",'別紙（介護施設等整備事業交付金）'!$J$7:$J39,"⑦_①*",'別紙（介護施設等整備事業交付金）'!$K$7:$K39,$B9)</f>
        <v>0</v>
      </c>
      <c r="Q9" s="47">
        <f>SUMIFS('別紙（介護施設等整備事業交付金）'!$T$7:$T40,'別紙（介護施設等整備事業交付金）'!$B$7:$B40,"交付金",'別紙（介護施設等整備事業交付金）'!$J$7:$J40,"⑦_①*",'別紙（介護施設等整備事業交付金）'!$K$7:$K40,$B9)</f>
        <v>0</v>
      </c>
      <c r="R9" s="55">
        <f>SUMIFS('別紙（介護施設等整備事業交付金）'!$P$7:$P39,'別紙（介護施設等整備事業交付金）'!$B$7:$B39,"交付金",'別紙（介護施設等整備事業交付金）'!$J$7:$J39,"⑦_①*",'別紙（介護施設等整備事業交付金）'!$K$7:$K39,$B9)</f>
        <v>0</v>
      </c>
      <c r="S9" s="47">
        <f>COUNTIFS('別紙（介護施設等整備事業交付金）'!$B$7:$B34,"交付金",'別紙（介護施設等整備事業交付金）'!$J$7:$J34,S$1,'別紙（介護施設等整備事業交付金）'!$K$7:$K34,$B9)</f>
        <v>0</v>
      </c>
      <c r="T9" s="47">
        <f>SUMIFS('別紙（介護施設等整備事業交付金）'!$T$7:$T35,'別紙（介護施設等整備事業交付金）'!$B$7:$B35,"交付金",'別紙（介護施設等整備事業交付金）'!$J$7:$J35,S$1,'別紙（介護施設等整備事業交付金）'!$K$7:$K35,$B9)</f>
        <v>0</v>
      </c>
      <c r="U9" s="55">
        <f>SUMIFS('別紙（介護施設等整備事業交付金）'!$P$7:$P34,'別紙（介護施設等整備事業交付金）'!$B$7:$B34,"交付金",'別紙（介護施設等整備事業交付金）'!$J$7:$J34,S$1,'別紙（介護施設等整備事業交付金）'!$K$7:$K34,$B9)</f>
        <v>0</v>
      </c>
      <c r="V9" s="47">
        <f>COUNTIFS('別紙（介護施設等整備事業交付金）'!$B$7:$B39,"交付金",'別紙（介護施設等整備事業交付金）'!$J$7:$J39,"⑦_③*",'別紙（介護施設等整備事業交付金）'!$K$7:$K39,$B9)</f>
        <v>0</v>
      </c>
      <c r="W9" s="47">
        <f>SUMIFS('別紙（介護施設等整備事業交付金）'!$T$7:$T40,'別紙（介護施設等整備事業交付金）'!$B$7:$B40,"交付金",'別紙（介護施設等整備事業交付金）'!$J$7:$J40,"⑦_③*",'別紙（介護施設等整備事業交付金）'!$K$7:$K40,$B9)</f>
        <v>0</v>
      </c>
      <c r="X9" s="55">
        <f>SUMIFS('別紙（介護施設等整備事業交付金）'!$P$7:$P39,'別紙（介護施設等整備事業交付金）'!$B$7:$B39,"交付金",'別紙（介護施設等整備事業交付金）'!$J$7:$J39,"⑦_③*",'別紙（介護施設等整備事業交付金）'!$K$7:$K39,$B9)</f>
        <v>0</v>
      </c>
      <c r="Y9" s="47">
        <f>COUNTIFS('別紙（介護施設等整備事業交付金）'!$B$7:$B34,"交付金",'別紙（介護施設等整備事業交付金）'!$J$7:$J34,Y$1,'別紙（介護施設等整備事業交付金）'!$K$7:$K34,$B9)</f>
        <v>0</v>
      </c>
      <c r="Z9" s="55">
        <f>SUMIFS('別紙（介護施設等整備事業交付金）'!$P$7:$P34,'別紙（介護施設等整備事業交付金）'!$B$7:$B34,"交付金",'別紙（介護施設等整備事業交付金）'!$J$7:$J34,Y$1,'別紙（介護施設等整備事業交付金）'!$K$7:$K34,$B9)</f>
        <v>0</v>
      </c>
      <c r="AA9" s="47">
        <f>COUNTIFS('別紙（介護施設等整備事業交付金）'!$B$7:$B34,"交付金",'別紙（介護施設等整備事業交付金）'!$J$7:$J34,AA$1,'別紙（介護施設等整備事業交付金）'!$K$7:$K34,$B9)</f>
        <v>0</v>
      </c>
      <c r="AB9" s="55">
        <f>SUMIFS('別紙（介護施設等整備事業交付金）'!$P$7:$P34,'別紙（介護施設等整備事業交付金）'!$B$7:$B34,"交付金",'別紙（介護施設等整備事業交付金）'!$J$7:$J34,AA$1,'別紙（介護施設等整備事業交付金）'!$K$7:$K34,$B9)</f>
        <v>0</v>
      </c>
      <c r="AC9" s="47">
        <f>COUNTIFS('別紙（介護施設等整備事業交付金）'!$B$7:$B34,"交付金",'別紙（介護施設等整備事業交付金）'!$J$7:$J34,AC$1,'別紙（介護施設等整備事業交付金）'!$K$7:$K34,$B9)</f>
        <v>0</v>
      </c>
      <c r="AD9" s="55">
        <f>SUMIFS('別紙（介護施設等整備事業交付金）'!$P$7:$P34,'別紙（介護施設等整備事業交付金）'!$B$7:$B34,"交付金",'別紙（介護施設等整備事業交付金）'!$J$7:$J34,AC$1,'別紙（介護施設等整備事業交付金）'!$K$7:$K34,$B9)</f>
        <v>0</v>
      </c>
      <c r="AE9" s="47">
        <f>COUNTIFS('別紙（介護施設等整備事業交付金）'!$B$7:$B34,"交付金",'別紙（介護施設等整備事業交付金）'!$J$7:$J34,AE$1,'別紙（介護施設等整備事業交付金）'!$K$7:$K34,$B9)</f>
        <v>0</v>
      </c>
      <c r="AF9" s="47">
        <f>SUMIFS('別紙（介護施設等整備事業交付金）'!$T$7:$T35,'別紙（介護施設等整備事業交付金）'!$B$7:$B35,"交付金",'別紙（介護施設等整備事業交付金）'!$J$7:$J35,AE$1,'別紙（介護施設等整備事業交付金）'!$K$7:$K35,$B9)</f>
        <v>0</v>
      </c>
      <c r="AG9" s="55">
        <f>SUMIFS('別紙（介護施設等整備事業交付金）'!$P$7:$P34,'別紙（介護施設等整備事業交付金）'!$B$7:$B34,"交付金",'別紙（介護施設等整備事業交付金）'!$J$7:$J34,AE$1,'別紙（介護施設等整備事業交付金）'!$K$7:$K34,$B9)</f>
        <v>0</v>
      </c>
      <c r="AH9" s="47">
        <f>COUNTIFS('別紙（介護施設等整備事業交付金）'!$B$7:$B34,"交付金",'別紙（介護施設等整備事業交付金）'!$J$7:$J34,AH$1,'別紙（介護施設等整備事業交付金）'!$K$7:$K34,$B9)</f>
        <v>0</v>
      </c>
      <c r="AI9" s="47">
        <f>SUMIFS('別紙（介護施設等整備事業交付金）'!$T$7:$T35,'別紙（介護施設等整備事業交付金）'!$B$7:$B35,"交付金",'別紙（介護施設等整備事業交付金）'!$J$7:$J35,AH$1,'別紙（介護施設等整備事業交付金）'!$K$7:$K35,$B9)</f>
        <v>0</v>
      </c>
      <c r="AJ9" s="55">
        <f>SUMIFS('別紙（介護施設等整備事業交付金）'!$P$7:$P34,'別紙（介護施設等整備事業交付金）'!$B$7:$B34,"交付金",'別紙（介護施設等整備事業交付金）'!$J$7:$J34,AH$1,'別紙（介護施設等整備事業交付金）'!$K$7:$K34,$B9)</f>
        <v>0</v>
      </c>
      <c r="AK9" s="47">
        <f>COUNTIFS('別紙（介護施設等整備事業交付金）'!$B$7:$B34,"交付金",'別紙（介護施設等整備事業交付金）'!$J$7:$J34,AK$1,'別紙（介護施設等整備事業交付金）'!$K$7:$K34,$B9)</f>
        <v>0</v>
      </c>
      <c r="AL9" s="55">
        <f>SUMIFS('別紙（介護施設等整備事業交付金）'!$P$7:$P34,'別紙（介護施設等整備事業交付金）'!$B$7:$B34,"交付金",'別紙（介護施設等整備事業交付金）'!$J$7:$J34,AK$1,'別紙（介護施設等整備事業交付金）'!$K$7:$K34,$B9)</f>
        <v>0</v>
      </c>
      <c r="AM9" s="47">
        <f>COUNTIFS('別紙（介護施設等整備事業交付金）'!$B$7:$B34,"交付金",'別紙（介護施設等整備事業交付金）'!$J$7:$J34,AM$1,'別紙（介護施設等整備事業交付金）'!$K$7:$K34,$B9)</f>
        <v>0</v>
      </c>
      <c r="AN9" s="55">
        <f>SUMIFS('別紙（介護施設等整備事業交付金）'!$P$7:$P34,'別紙（介護施設等整備事業交付金）'!$B$7:$B34,"交付金",'別紙（介護施設等整備事業交付金）'!$J$7:$J34,AM$1,'別紙（介護施設等整備事業交付金）'!$K$7:$K34,$B9)</f>
        <v>0</v>
      </c>
      <c r="AO9" s="47">
        <f>COUNTIFS('別紙（介護施設等整備事業交付金）'!$B$7:$B34,"交付金",'別紙（介護施設等整備事業交付金）'!$J$7:$J34,AO$1,'別紙（介護施設等整備事業交付金）'!$K$7:$K34,$B9)</f>
        <v>0</v>
      </c>
      <c r="AP9" s="47">
        <f>SUMIFS('別紙（介護施設等整備事業交付金）'!$T$7:$T35,'別紙（介護施設等整備事業交付金）'!$B$7:$B35,"交付金",'別紙（介護施設等整備事業交付金）'!$J$7:$J35,AO$1,'別紙（介護施設等整備事業交付金）'!$K$7:$K35,$B9)</f>
        <v>0</v>
      </c>
      <c r="AQ9" s="55">
        <f>SUMIFS('別紙（介護施設等整備事業交付金）'!$P$7:$P34,'別紙（介護施設等整備事業交付金）'!$B$7:$B34,"交付金",'別紙（介護施設等整備事業交付金）'!$J$7:$J34,AO$1,'別紙（介護施設等整備事業交付金）'!$K$7:$K34,$B9)</f>
        <v>0</v>
      </c>
      <c r="AR9" s="47">
        <f>COUNTIFS('別紙（介護施設等整備事業交付金）'!$B$7:$B34,"交付金",'別紙（介護施設等整備事業交付金）'!$J$7:$J34,AR$1,'別紙（介護施設等整備事業交付金）'!$K$7:$K34,$B9)</f>
        <v>0</v>
      </c>
      <c r="AS9" s="64">
        <f>SUMIFS('別紙（介護施設等整備事業交付金）'!$T$7:$T35,'別紙（介護施設等整備事業交付金）'!$B$7:$B35,"交付金",'別紙（介護施設等整備事業交付金）'!$J$7:$J35,AR$1,'別紙（介護施設等整備事業交付金）'!$K$7:$K35,$B9)</f>
        <v>0</v>
      </c>
      <c r="AT9" s="55">
        <f>SUMIFS('別紙（介護施設等整備事業交付金）'!$P$7:$P34,'別紙（介護施設等整備事業交付金）'!$B$7:$B34,"交付金",'別紙（介護施設等整備事業交付金）'!$J$7:$J34,AR$1,'別紙（介護施設等整備事業交付金）'!$K$7:$K34,$B9)</f>
        <v>0</v>
      </c>
      <c r="AU9" s="47">
        <f>COUNTIFS('別紙（介護施設等整備事業交付金）'!$B$7:$B34,"交付金",'別紙（介護施設等整備事業交付金）'!$J$7:$J34,AU$1,'別紙（介護施設等整備事業交付金）'!$K$7:$K34,$B9)</f>
        <v>0</v>
      </c>
      <c r="AV9" s="64">
        <f>SUMIFS('別紙（介護施設等整備事業交付金）'!$T$7:$T35,'別紙（介護施設等整備事業交付金）'!$B$7:$B35,"交付金",'別紙（介護施設等整備事業交付金）'!$J$7:$J35,AU$1,'別紙（介護施設等整備事業交付金）'!$K$7:$K35,$B9)</f>
        <v>0</v>
      </c>
      <c r="AW9" s="55">
        <f>SUMIFS('別紙（介護施設等整備事業交付金）'!$P$7:$P34,'別紙（介護施設等整備事業交付金）'!$B$7:$B34,"交付金",'別紙（介護施設等整備事業交付金）'!$J$7:$J34,AU$1,'別紙（介護施設等整備事業交付金）'!$K$7:$K34,$B9)</f>
        <v>0</v>
      </c>
      <c r="AX9" s="47">
        <f>COUNTIFS('別紙（介護施設等整備事業交付金）'!$B$7:$B34,"交付金",'別紙（介護施設等整備事業交付金）'!$J$7:$J34,AX$1,'別紙（介護施設等整備事業交付金）'!$K$7:$K34,$B9)</f>
        <v>0</v>
      </c>
      <c r="AY9" s="64">
        <f>SUMIFS('別紙（介護施設等整備事業交付金）'!$T$7:$T35,'別紙（介護施設等整備事業交付金）'!$B$7:$B35,"交付金",'別紙（介護施設等整備事業交付金）'!$J$7:$J35,AX$1,'別紙（介護施設等整備事業交付金）'!$K$7:$K35,$B9)</f>
        <v>0</v>
      </c>
      <c r="AZ9" s="55">
        <f>SUMIFS('別紙（介護施設等整備事業交付金）'!$P$7:$P34,'別紙（介護施設等整備事業交付金）'!$B$7:$B34,"交付金",'別紙（介護施設等整備事業交付金）'!$J$7:$J34,AX$1,'別紙（介護施設等整備事業交付金）'!$K$7:$K34,$B9)</f>
        <v>0</v>
      </c>
      <c r="BA9" s="47">
        <f>COUNTIFS('別紙（介護施設等整備事業交付金）'!$B$7:$B34,"交付金",'別紙（介護施設等整備事業交付金）'!$J$7:$J34,BA$1,'別紙（介護施設等整備事業交付金）'!$K$7:$K34,$B9)</f>
        <v>0</v>
      </c>
      <c r="BB9" s="55">
        <f>SUMIFS('別紙（介護施設等整備事業交付金）'!$P$7:$P34,'別紙（介護施設等整備事業交付金）'!$B$7:$B34,"交付金",'別紙（介護施設等整備事業交付金）'!$J$7:$J34,BA$1,'別紙（介護施設等整備事業交付金）'!$K$7:$K34,$B9)</f>
        <v>0</v>
      </c>
      <c r="BC9" s="47">
        <f>COUNTIFS('別紙（介護施設等整備事業交付金）'!$B$7:$B34,"交付金",'別紙（介護施設等整備事業交付金）'!$J$7:$J34,BC$1,'別紙（介護施設等整備事業交付金）'!$K$7:$K34,$B9)</f>
        <v>0</v>
      </c>
      <c r="BD9" s="55">
        <f>SUMIFS('別紙（介護施設等整備事業交付金）'!$P$7:$P34,'別紙（介護施設等整備事業交付金）'!$B$7:$B34,"交付金",'別紙（介護施設等整備事業交付金）'!$J$7:$J34,BC$1,'別紙（介護施設等整備事業交付金）'!$K$7:$K34,$B9)</f>
        <v>0</v>
      </c>
      <c r="BE9" s="47">
        <f>COUNTIFS('別紙（介護施設等整備事業交付金）'!$B$7:$B34,"交付金",'別紙（介護施設等整備事業交付金）'!$J$7:$J34,BE$1,'別紙（介護施設等整備事業交付金）'!$K$7:$K34,$B9)</f>
        <v>0</v>
      </c>
      <c r="BF9" s="55">
        <f>SUMIFS('別紙（介護施設等整備事業交付金）'!$P$7:$P34,'別紙（介護施設等整備事業交付金）'!$B$7:$B34,"交付金",'別紙（介護施設等整備事業交付金）'!$J$7:$J34,BE$1,'別紙（介護施設等整備事業交付金）'!$K$7:$K34,$B9)</f>
        <v>0</v>
      </c>
      <c r="BG9" s="47">
        <f t="shared" si="0"/>
        <v>0</v>
      </c>
      <c r="BH9" s="55">
        <f t="shared" si="1"/>
        <v>0</v>
      </c>
    </row>
    <row r="10" spans="1:60" x14ac:dyDescent="0.4">
      <c r="A10" s="45"/>
      <c r="B10" s="45" t="s">
        <v>270</v>
      </c>
      <c r="C10" s="47">
        <f>COUNTIFS('別紙（介護施設等整備事業交付金）'!$B$7:$B34,"交付金",'別紙（介護施設等整備事業交付金）'!$J$7:$J34,C$1,'別紙（介護施設等整備事業交付金）'!$K$7:$K34,$B10)</f>
        <v>0</v>
      </c>
      <c r="D10" s="65">
        <f>SUMIFS('別紙（介護施設等整備事業交付金）'!$T$7:$T35,'別紙（介護施設等整備事業交付金）'!$B$7:$B35,"交付金",'別紙（介護施設等整備事業交付金）'!$J$7:$J35,C$1,'別紙（介護施設等整備事業交付金）'!$K$7:$K35,$B10)</f>
        <v>0</v>
      </c>
      <c r="E10" s="55">
        <f>SUMIFS('別紙（介護施設等整備事業交付金）'!$P$7:$P34,'別紙（介護施設等整備事業交付金）'!$B$7:$B34,"交付金",'別紙（介護施設等整備事業交付金）'!$J$7:$J34,C$1,'別紙（介護施設等整備事業交付金）'!$K$7:$K34,$B10)</f>
        <v>0</v>
      </c>
      <c r="F10" s="47">
        <f>COUNTIFS('別紙（介護施設等整備事業交付金）'!$B$7:$B34,"交付金",'別紙（介護施設等整備事業交付金）'!$J$7:$J34,F$1,'別紙（介護施設等整備事業交付金）'!$K$7:$K34,$B10)</f>
        <v>0</v>
      </c>
      <c r="G10" s="65">
        <f>SUMIFS('別紙（介護施設等整備事業交付金）'!$T$7:$T35,'別紙（介護施設等整備事業交付金）'!$B$7:$B35,"交付金",'別紙（介護施設等整備事業交付金）'!$J$7:$J35,F$1,'別紙（介護施設等整備事業交付金）'!$K$7:$K35,$B10)</f>
        <v>0</v>
      </c>
      <c r="H10" s="55">
        <f>SUMIFS('別紙（介護施設等整備事業交付金）'!$P$7:$P34,'別紙（介護施設等整備事業交付金）'!$B$7:$B34,"交付金",'別紙（介護施設等整備事業交付金）'!$J$7:$J34,F$1,'別紙（介護施設等整備事業交付金）'!$K$7:$K34,$B10)</f>
        <v>0</v>
      </c>
      <c r="I10" s="47">
        <f>COUNTIFS('別紙（介護施設等整備事業交付金）'!$B$7:$B34,"交付金",'別紙（介護施設等整備事業交付金）'!$J$7:$J34,I$1,'別紙（介護施設等整備事業交付金）'!$K$7:$K34,$B10)</f>
        <v>0</v>
      </c>
      <c r="J10" s="47">
        <f>SUMIFS('別紙（介護施設等整備事業交付金）'!$T$7:$T35,'別紙（介護施設等整備事業交付金）'!$B$7:$B35,"交付金",'別紙（介護施設等整備事業交付金）'!$J$7:$J35,I$1,'別紙（介護施設等整備事業交付金）'!$K$7:$K35,$B10)</f>
        <v>0</v>
      </c>
      <c r="K10" s="55">
        <f>SUMIFS('別紙（介護施設等整備事業交付金）'!$P$7:$P34,'別紙（介護施設等整備事業交付金）'!$B$7:$B34,"交付金",'別紙（介護施設等整備事業交付金）'!$J$7:$J34,I$1,'別紙（介護施設等整備事業交付金）'!$K$7:$K34,$B10)</f>
        <v>0</v>
      </c>
      <c r="L10" s="47">
        <f>COUNTIFS('別紙（介護施設等整備事業交付金）'!$B$7:$B34,"交付金",'別紙（介護施設等整備事業交付金）'!$J$7:$J34,L$1,'別紙（介護施設等整備事業交付金）'!$K$7:$K34,$B10)</f>
        <v>0</v>
      </c>
      <c r="M10" s="55">
        <f>SUMIFS('別紙（介護施設等整備事業交付金）'!$P$7:$P34,'別紙（介護施設等整備事業交付金）'!$B$7:$B34,"交付金",'別紙（介護施設等整備事業交付金）'!$J$7:$J34,L$1,'別紙（介護施設等整備事業交付金）'!$K$7:$K34,$B10)</f>
        <v>0</v>
      </c>
      <c r="N10" s="47">
        <f>COUNTIFS('別紙（介護施設等整備事業交付金）'!$B$7:$B34,"交付金",'別紙（介護施設等整備事業交付金）'!$J$7:$J34,N$1,'別紙（介護施設等整備事業交付金）'!$K$7:$K34,$B10)</f>
        <v>0</v>
      </c>
      <c r="O10" s="55">
        <f>SUMIFS('別紙（介護施設等整備事業交付金）'!$P$7:$P34,'別紙（介護施設等整備事業交付金）'!$B$7:$B34,"交付金",'別紙（介護施設等整備事業交付金）'!$J$7:$J34,N$1,'別紙（介護施設等整備事業交付金）'!$K$7:$K34,$B10)</f>
        <v>0</v>
      </c>
      <c r="P10" s="47">
        <f>COUNTIFS('別紙（介護施設等整備事業交付金）'!$B$7:$B39,"交付金",'別紙（介護施設等整備事業交付金）'!$J$7:$J39,"⑦_①*",'別紙（介護施設等整備事業交付金）'!$K$7:$K39,$B10)</f>
        <v>0</v>
      </c>
      <c r="Q10" s="47">
        <f>SUMIFS('別紙（介護施設等整備事業交付金）'!$T$7:$T40,'別紙（介護施設等整備事業交付金）'!$B$7:$B40,"交付金",'別紙（介護施設等整備事業交付金）'!$J$7:$J40,"⑦_①*",'別紙（介護施設等整備事業交付金）'!$K$7:$K40,$B10)</f>
        <v>0</v>
      </c>
      <c r="R10" s="55">
        <f>SUMIFS('別紙（介護施設等整備事業交付金）'!$P$7:$P39,'別紙（介護施設等整備事業交付金）'!$B$7:$B39,"交付金",'別紙（介護施設等整備事業交付金）'!$J$7:$J39,"⑦_①*",'別紙（介護施設等整備事業交付金）'!$K$7:$K39,$B10)</f>
        <v>0</v>
      </c>
      <c r="S10" s="47">
        <f>COUNTIFS('別紙（介護施設等整備事業交付金）'!$B$7:$B34,"交付金",'別紙（介護施設等整備事業交付金）'!$J$7:$J34,S$1,'別紙（介護施設等整備事業交付金）'!$K$7:$K34,$B10)</f>
        <v>0</v>
      </c>
      <c r="T10" s="47">
        <f>SUMIFS('別紙（介護施設等整備事業交付金）'!$T$7:$T35,'別紙（介護施設等整備事業交付金）'!$B$7:$B35,"交付金",'別紙（介護施設等整備事業交付金）'!$J$7:$J35,S$1,'別紙（介護施設等整備事業交付金）'!$K$7:$K35,$B10)</f>
        <v>0</v>
      </c>
      <c r="U10" s="55">
        <f>SUMIFS('別紙（介護施設等整備事業交付金）'!$P$7:$P34,'別紙（介護施設等整備事業交付金）'!$B$7:$B34,"交付金",'別紙（介護施設等整備事業交付金）'!$J$7:$J34,S$1,'別紙（介護施設等整備事業交付金）'!$K$7:$K34,$B10)</f>
        <v>0</v>
      </c>
      <c r="V10" s="47">
        <f>COUNTIFS('別紙（介護施設等整備事業交付金）'!$B$7:$B39,"交付金",'別紙（介護施設等整備事業交付金）'!$J$7:$J39,"⑦_③*",'別紙（介護施設等整備事業交付金）'!$K$7:$K39,$B10)</f>
        <v>0</v>
      </c>
      <c r="W10" s="47">
        <f>SUMIFS('別紙（介護施設等整備事業交付金）'!$T$7:$T40,'別紙（介護施設等整備事業交付金）'!$B$7:$B40,"交付金",'別紙（介護施設等整備事業交付金）'!$J$7:$J40,"⑦_③*",'別紙（介護施設等整備事業交付金）'!$K$7:$K40,$B10)</f>
        <v>0</v>
      </c>
      <c r="X10" s="55">
        <f>SUMIFS('別紙（介護施設等整備事業交付金）'!$P$7:$P39,'別紙（介護施設等整備事業交付金）'!$B$7:$B39,"交付金",'別紙（介護施設等整備事業交付金）'!$J$7:$J39,"⑦_③*",'別紙（介護施設等整備事業交付金）'!$K$7:$K39,$B10)</f>
        <v>0</v>
      </c>
      <c r="Y10" s="47">
        <f>COUNTIFS('別紙（介護施設等整備事業交付金）'!$B$7:$B34,"交付金",'別紙（介護施設等整備事業交付金）'!$J$7:$J34,Y$1,'別紙（介護施設等整備事業交付金）'!$K$7:$K34,$B10)</f>
        <v>0</v>
      </c>
      <c r="Z10" s="55">
        <f>SUMIFS('別紙（介護施設等整備事業交付金）'!$P$7:$P34,'別紙（介護施設等整備事業交付金）'!$B$7:$B34,"交付金",'別紙（介護施設等整備事業交付金）'!$J$7:$J34,Y$1,'別紙（介護施設等整備事業交付金）'!$K$7:$K34,$B10)</f>
        <v>0</v>
      </c>
      <c r="AA10" s="47">
        <f>COUNTIFS('別紙（介護施設等整備事業交付金）'!$B$7:$B34,"交付金",'別紙（介護施設等整備事業交付金）'!$J$7:$J34,AA$1,'別紙（介護施設等整備事業交付金）'!$K$7:$K34,$B10)</f>
        <v>0</v>
      </c>
      <c r="AB10" s="55">
        <f>SUMIFS('別紙（介護施設等整備事業交付金）'!$P$7:$P34,'別紙（介護施設等整備事業交付金）'!$B$7:$B34,"交付金",'別紙（介護施設等整備事業交付金）'!$J$7:$J34,AA$1,'別紙（介護施設等整備事業交付金）'!$K$7:$K34,$B10)</f>
        <v>0</v>
      </c>
      <c r="AC10" s="47">
        <f>COUNTIFS('別紙（介護施設等整備事業交付金）'!$B$7:$B34,"交付金",'別紙（介護施設等整備事業交付金）'!$J$7:$J34,AC$1,'別紙（介護施設等整備事業交付金）'!$K$7:$K34,$B10)</f>
        <v>0</v>
      </c>
      <c r="AD10" s="55">
        <f>SUMIFS('別紙（介護施設等整備事業交付金）'!$P$7:$P34,'別紙（介護施設等整備事業交付金）'!$B$7:$B34,"交付金",'別紙（介護施設等整備事業交付金）'!$J$7:$J34,AC$1,'別紙（介護施設等整備事業交付金）'!$K$7:$K34,$B10)</f>
        <v>0</v>
      </c>
      <c r="AE10" s="47">
        <f>COUNTIFS('別紙（介護施設等整備事業交付金）'!$B$7:$B34,"交付金",'別紙（介護施設等整備事業交付金）'!$J$7:$J34,AE$1,'別紙（介護施設等整備事業交付金）'!$K$7:$K34,$B10)</f>
        <v>0</v>
      </c>
      <c r="AF10" s="47">
        <f>SUMIFS('別紙（介護施設等整備事業交付金）'!$T$7:$T35,'別紙（介護施設等整備事業交付金）'!$B$7:$B35,"交付金",'別紙（介護施設等整備事業交付金）'!$J$7:$J35,AE$1,'別紙（介護施設等整備事業交付金）'!$K$7:$K35,$B10)</f>
        <v>0</v>
      </c>
      <c r="AG10" s="55">
        <f>SUMIFS('別紙（介護施設等整備事業交付金）'!$P$7:$P34,'別紙（介護施設等整備事業交付金）'!$B$7:$B34,"交付金",'別紙（介護施設等整備事業交付金）'!$J$7:$J34,AE$1,'別紙（介護施設等整備事業交付金）'!$K$7:$K34,$B10)</f>
        <v>0</v>
      </c>
      <c r="AH10" s="47">
        <f>COUNTIFS('別紙（介護施設等整備事業交付金）'!$B$7:$B34,"交付金",'別紙（介護施設等整備事業交付金）'!$J$7:$J34,AH$1,'別紙（介護施設等整備事業交付金）'!$K$7:$K34,$B10)</f>
        <v>0</v>
      </c>
      <c r="AI10" s="47">
        <f>SUMIFS('別紙（介護施設等整備事業交付金）'!$T$7:$T35,'別紙（介護施設等整備事業交付金）'!$B$7:$B35,"交付金",'別紙（介護施設等整備事業交付金）'!$J$7:$J35,AH$1,'別紙（介護施設等整備事業交付金）'!$K$7:$K35,$B10)</f>
        <v>0</v>
      </c>
      <c r="AJ10" s="55">
        <f>SUMIFS('別紙（介護施設等整備事業交付金）'!$P$7:$P34,'別紙（介護施設等整備事業交付金）'!$B$7:$B34,"交付金",'別紙（介護施設等整備事業交付金）'!$J$7:$J34,AH$1,'別紙（介護施設等整備事業交付金）'!$K$7:$K34,$B10)</f>
        <v>0</v>
      </c>
      <c r="AK10" s="47">
        <f>COUNTIFS('別紙（介護施設等整備事業交付金）'!$B$7:$B34,"交付金",'別紙（介護施設等整備事業交付金）'!$J$7:$J34,AK$1,'別紙（介護施設等整備事業交付金）'!$K$7:$K34,$B10)</f>
        <v>0</v>
      </c>
      <c r="AL10" s="55">
        <f>SUMIFS('別紙（介護施設等整備事業交付金）'!$P$7:$P34,'別紙（介護施設等整備事業交付金）'!$B$7:$B34,"交付金",'別紙（介護施設等整備事業交付金）'!$J$7:$J34,AK$1,'別紙（介護施設等整備事業交付金）'!$K$7:$K34,$B10)</f>
        <v>0</v>
      </c>
      <c r="AM10" s="47">
        <f>COUNTIFS('別紙（介護施設等整備事業交付金）'!$B$7:$B34,"交付金",'別紙（介護施設等整備事業交付金）'!$J$7:$J34,AM$1,'別紙（介護施設等整備事業交付金）'!$K$7:$K34,$B10)</f>
        <v>0</v>
      </c>
      <c r="AN10" s="55">
        <f>SUMIFS('別紙（介護施設等整備事業交付金）'!$P$7:$P34,'別紙（介護施設等整備事業交付金）'!$B$7:$B34,"交付金",'別紙（介護施設等整備事業交付金）'!$J$7:$J34,AM$1,'別紙（介護施設等整備事業交付金）'!$K$7:$K34,$B10)</f>
        <v>0</v>
      </c>
      <c r="AO10" s="47">
        <f>COUNTIFS('別紙（介護施設等整備事業交付金）'!$B$7:$B34,"交付金",'別紙（介護施設等整備事業交付金）'!$J$7:$J34,AO$1,'別紙（介護施設等整備事業交付金）'!$K$7:$K34,$B10)</f>
        <v>0</v>
      </c>
      <c r="AP10" s="47">
        <f>SUMIFS('別紙（介護施設等整備事業交付金）'!$T$7:$T35,'別紙（介護施設等整備事業交付金）'!$B$7:$B35,"交付金",'別紙（介護施設等整備事業交付金）'!$J$7:$J35,AO$1,'別紙（介護施設等整備事業交付金）'!$K$7:$K35,$B10)</f>
        <v>0</v>
      </c>
      <c r="AQ10" s="55">
        <f>SUMIFS('別紙（介護施設等整備事業交付金）'!$P$7:$P34,'別紙（介護施設等整備事業交付金）'!$B$7:$B34,"交付金",'別紙（介護施設等整備事業交付金）'!$J$7:$J34,AO$1,'別紙（介護施設等整備事業交付金）'!$K$7:$K34,$B10)</f>
        <v>0</v>
      </c>
      <c r="AR10" s="47">
        <f>COUNTIFS('別紙（介護施設等整備事業交付金）'!$B$7:$B34,"交付金",'別紙（介護施設等整備事業交付金）'!$J$7:$J34,AR$1,'別紙（介護施設等整備事業交付金）'!$K$7:$K34,$B10)</f>
        <v>0</v>
      </c>
      <c r="AS10" s="64">
        <f>SUMIFS('別紙（介護施設等整備事業交付金）'!$T$7:$T35,'別紙（介護施設等整備事業交付金）'!$B$7:$B35,"交付金",'別紙（介護施設等整備事業交付金）'!$J$7:$J35,AR$1,'別紙（介護施設等整備事業交付金）'!$K$7:$K35,$B10)</f>
        <v>0</v>
      </c>
      <c r="AT10" s="55">
        <f>SUMIFS('別紙（介護施設等整備事業交付金）'!$P$7:$P34,'別紙（介護施設等整備事業交付金）'!$B$7:$B34,"交付金",'別紙（介護施設等整備事業交付金）'!$J$7:$J34,AR$1,'別紙（介護施設等整備事業交付金）'!$K$7:$K34,$B10)</f>
        <v>0</v>
      </c>
      <c r="AU10" s="47">
        <f>COUNTIFS('別紙（介護施設等整備事業交付金）'!$B$7:$B34,"交付金",'別紙（介護施設等整備事業交付金）'!$J$7:$J34,AU$1,'別紙（介護施設等整備事業交付金）'!$K$7:$K34,$B10)</f>
        <v>0</v>
      </c>
      <c r="AV10" s="64">
        <f>SUMIFS('別紙（介護施設等整備事業交付金）'!$T$7:$T35,'別紙（介護施設等整備事業交付金）'!$B$7:$B35,"交付金",'別紙（介護施設等整備事業交付金）'!$J$7:$J35,AU$1,'別紙（介護施設等整備事業交付金）'!$K$7:$K35,$B10)</f>
        <v>0</v>
      </c>
      <c r="AW10" s="55">
        <f>SUMIFS('別紙（介護施設等整備事業交付金）'!$P$7:$P34,'別紙（介護施設等整備事業交付金）'!$B$7:$B34,"交付金",'別紙（介護施設等整備事業交付金）'!$J$7:$J34,AU$1,'別紙（介護施設等整備事業交付金）'!$K$7:$K34,$B10)</f>
        <v>0</v>
      </c>
      <c r="AX10" s="47">
        <f>COUNTIFS('別紙（介護施設等整備事業交付金）'!$B$7:$B34,"交付金",'別紙（介護施設等整備事業交付金）'!$J$7:$J34,AX$1,'別紙（介護施設等整備事業交付金）'!$K$7:$K34,$B10)</f>
        <v>0</v>
      </c>
      <c r="AY10" s="64">
        <f>SUMIFS('別紙（介護施設等整備事業交付金）'!$T$7:$T35,'別紙（介護施設等整備事業交付金）'!$B$7:$B35,"交付金",'別紙（介護施設等整備事業交付金）'!$J$7:$J35,AX$1,'別紙（介護施設等整備事業交付金）'!$K$7:$K35,$B10)</f>
        <v>0</v>
      </c>
      <c r="AZ10" s="55">
        <f>SUMIFS('別紙（介護施設等整備事業交付金）'!$P$7:$P34,'別紙（介護施設等整備事業交付金）'!$B$7:$B34,"交付金",'別紙（介護施設等整備事業交付金）'!$J$7:$J34,AX$1,'別紙（介護施設等整備事業交付金）'!$K$7:$K34,$B10)</f>
        <v>0</v>
      </c>
      <c r="BA10" s="47">
        <f>COUNTIFS('別紙（介護施設等整備事業交付金）'!$B$7:$B34,"交付金",'別紙（介護施設等整備事業交付金）'!$J$7:$J34,BA$1,'別紙（介護施設等整備事業交付金）'!$K$7:$K34,$B10)</f>
        <v>0</v>
      </c>
      <c r="BB10" s="55">
        <f>SUMIFS('別紙（介護施設等整備事業交付金）'!$P$7:$P34,'別紙（介護施設等整備事業交付金）'!$B$7:$B34,"交付金",'別紙（介護施設等整備事業交付金）'!$J$7:$J34,BA$1,'別紙（介護施設等整備事業交付金）'!$K$7:$K34,$B10)</f>
        <v>0</v>
      </c>
      <c r="BC10" s="47">
        <f>COUNTIFS('別紙（介護施設等整備事業交付金）'!$B$7:$B34,"交付金",'別紙（介護施設等整備事業交付金）'!$J$7:$J34,BC$1,'別紙（介護施設等整備事業交付金）'!$K$7:$K34,$B10)</f>
        <v>0</v>
      </c>
      <c r="BD10" s="55">
        <f>SUMIFS('別紙（介護施設等整備事業交付金）'!$P$7:$P34,'別紙（介護施設等整備事業交付金）'!$B$7:$B34,"交付金",'別紙（介護施設等整備事業交付金）'!$J$7:$J34,BC$1,'別紙（介護施設等整備事業交付金）'!$K$7:$K34,$B10)</f>
        <v>0</v>
      </c>
      <c r="BE10" s="47">
        <f>COUNTIFS('別紙（介護施設等整備事業交付金）'!$B$7:$B34,"交付金",'別紙（介護施設等整備事業交付金）'!$J$7:$J34,BE$1,'別紙（介護施設等整備事業交付金）'!$K$7:$K34,$B10)</f>
        <v>0</v>
      </c>
      <c r="BF10" s="55">
        <f>SUMIFS('別紙（介護施設等整備事業交付金）'!$P$7:$P34,'別紙（介護施設等整備事業交付金）'!$B$7:$B34,"交付金",'別紙（介護施設等整備事業交付金）'!$J$7:$J34,BE$1,'別紙（介護施設等整備事業交付金）'!$K$7:$K34,$B10)</f>
        <v>0</v>
      </c>
      <c r="BG10" s="47">
        <f t="shared" ref="BG10" si="2">C10+F10+I10+L10+N10+P10+S10+V10+Y10+AA10+AC10+AE10+AH10+AK10+AM10+AO10+AR10+AU10+AX10+BA10</f>
        <v>0</v>
      </c>
      <c r="BH10" s="55">
        <f t="shared" ref="BH10" si="3">E10+H10+K10+M10+O10+R10+U10+X10+Z10+AB10+AD10+AG10+AJ10+AL10+AN10+AQ10+AT10+AW10+AZ10+BB10</f>
        <v>0</v>
      </c>
    </row>
    <row r="11" spans="1:60" x14ac:dyDescent="0.4">
      <c r="A11" s="45"/>
      <c r="B11" s="45" t="s">
        <v>3</v>
      </c>
      <c r="C11" s="47">
        <f>COUNTIFS('別紙（介護施設等整備事業交付金）'!$B$7:$B35,"交付金",'別紙（介護施設等整備事業交付金）'!$J$7:$J35,C$1,'別紙（介護施設等整備事業交付金）'!$K$7:$K35,$B11)</f>
        <v>0</v>
      </c>
      <c r="D11" s="65">
        <f>SUMIFS('別紙（介護施設等整備事業交付金）'!$T$7:$T36,'別紙（介護施設等整備事業交付金）'!$B$7:$B36,"交付金",'別紙（介護施設等整備事業交付金）'!$J$7:$J36,C$1,'別紙（介護施設等整備事業交付金）'!$K$7:$K36,$B11)</f>
        <v>0</v>
      </c>
      <c r="E11" s="55">
        <f>SUMIFS('別紙（介護施設等整備事業交付金）'!$P$7:$P35,'別紙（介護施設等整備事業交付金）'!$B$7:$B35,"交付金",'別紙（介護施設等整備事業交付金）'!$J$7:$J35,C$1,'別紙（介護施設等整備事業交付金）'!$K$7:$K35,$B11)</f>
        <v>0</v>
      </c>
      <c r="F11" s="47">
        <f>COUNTIFS('別紙（介護施設等整備事業交付金）'!$B$7:$B35,"交付金",'別紙（介護施設等整備事業交付金）'!$J$7:$J35,F$1,'別紙（介護施設等整備事業交付金）'!$K$7:$K35,$B11)</f>
        <v>0</v>
      </c>
      <c r="G11" s="65">
        <f>SUMIFS('別紙（介護施設等整備事業交付金）'!$T$7:$T36,'別紙（介護施設等整備事業交付金）'!$B$7:$B36,"交付金",'別紙（介護施設等整備事業交付金）'!$J$7:$J36,F$1,'別紙（介護施設等整備事業交付金）'!$K$7:$K36,$B11)</f>
        <v>0</v>
      </c>
      <c r="H11" s="55">
        <f>SUMIFS('別紙（介護施設等整備事業交付金）'!$P$7:$P35,'別紙（介護施設等整備事業交付金）'!$B$7:$B35,"交付金",'別紙（介護施設等整備事業交付金）'!$J$7:$J35,F$1,'別紙（介護施設等整備事業交付金）'!$K$7:$K35,$B11)</f>
        <v>0</v>
      </c>
      <c r="I11" s="47">
        <f>COUNTIFS('別紙（介護施設等整備事業交付金）'!$B$7:$B35,"交付金",'別紙（介護施設等整備事業交付金）'!$J$7:$J35,I$1,'別紙（介護施設等整備事業交付金）'!$K$7:$K35,$B11)</f>
        <v>0</v>
      </c>
      <c r="J11" s="47">
        <f>SUMIFS('別紙（介護施設等整備事業交付金）'!$T$7:$T36,'別紙（介護施設等整備事業交付金）'!$B$7:$B36,"交付金",'別紙（介護施設等整備事業交付金）'!$J$7:$J36,I$1,'別紙（介護施設等整備事業交付金）'!$K$7:$K36,$B11)</f>
        <v>0</v>
      </c>
      <c r="K11" s="55">
        <f>SUMIFS('別紙（介護施設等整備事業交付金）'!$P$7:$P35,'別紙（介護施設等整備事業交付金）'!$B$7:$B35,"交付金",'別紙（介護施設等整備事業交付金）'!$J$7:$J35,I$1,'別紙（介護施設等整備事業交付金）'!$K$7:$K35,$B11)</f>
        <v>0</v>
      </c>
      <c r="L11" s="47">
        <f>COUNTIFS('別紙（介護施設等整備事業交付金）'!$B$7:$B35,"交付金",'別紙（介護施設等整備事業交付金）'!$J$7:$J35,L$1,'別紙（介護施設等整備事業交付金）'!$K$7:$K35,$B11)</f>
        <v>0</v>
      </c>
      <c r="M11" s="55">
        <f>SUMIFS('別紙（介護施設等整備事業交付金）'!$P$7:$P35,'別紙（介護施設等整備事業交付金）'!$B$7:$B35,"交付金",'別紙（介護施設等整備事業交付金）'!$J$7:$J35,L$1,'別紙（介護施設等整備事業交付金）'!$K$7:$K35,$B11)</f>
        <v>0</v>
      </c>
      <c r="N11" s="47">
        <f>COUNTIFS('別紙（介護施設等整備事業交付金）'!$B$7:$B35,"交付金",'別紙（介護施設等整備事業交付金）'!$J$7:$J35,N$1,'別紙（介護施設等整備事業交付金）'!$K$7:$K35,$B11)</f>
        <v>0</v>
      </c>
      <c r="O11" s="55">
        <f>SUMIFS('別紙（介護施設等整備事業交付金）'!$P$7:$P35,'別紙（介護施設等整備事業交付金）'!$B$7:$B35,"交付金",'別紙（介護施設等整備事業交付金）'!$J$7:$J35,N$1,'別紙（介護施設等整備事業交付金）'!$K$7:$K35,$B11)</f>
        <v>0</v>
      </c>
      <c r="P11" s="47">
        <f>COUNTIFS('別紙（介護施設等整備事業交付金）'!$B$7:$B40,"交付金",'別紙（介護施設等整備事業交付金）'!$J$7:$J40,"⑦_①*",'別紙（介護施設等整備事業交付金）'!$K$7:$K40,$B11)</f>
        <v>0</v>
      </c>
      <c r="Q11" s="47">
        <f>SUMIFS('別紙（介護施設等整備事業交付金）'!$T$7:$T41,'別紙（介護施設等整備事業交付金）'!$B$7:$B41,"交付金",'別紙（介護施設等整備事業交付金）'!$J$7:$J41,"⑦_①*",'別紙（介護施設等整備事業交付金）'!$K$7:$K41,$B11)</f>
        <v>0</v>
      </c>
      <c r="R11" s="55">
        <f>SUMIFS('別紙（介護施設等整備事業交付金）'!$P$7:$P40,'別紙（介護施設等整備事業交付金）'!$B$7:$B40,"交付金",'別紙（介護施設等整備事業交付金）'!$J$7:$J40,"⑦_①*",'別紙（介護施設等整備事業交付金）'!$K$7:$K40,$B11)</f>
        <v>0</v>
      </c>
      <c r="S11" s="47">
        <f>COUNTIFS('別紙（介護施設等整備事業交付金）'!$B$7:$B35,"交付金",'別紙（介護施設等整備事業交付金）'!$J$7:$J35,S$1,'別紙（介護施設等整備事業交付金）'!$K$7:$K35,$B11)</f>
        <v>0</v>
      </c>
      <c r="T11" s="47">
        <f>SUMIFS('別紙（介護施設等整備事業交付金）'!$T$7:$T36,'別紙（介護施設等整備事業交付金）'!$B$7:$B36,"交付金",'別紙（介護施設等整備事業交付金）'!$J$7:$J36,S$1,'別紙（介護施設等整備事業交付金）'!$K$7:$K36,$B11)</f>
        <v>0</v>
      </c>
      <c r="U11" s="55">
        <f>SUMIFS('別紙（介護施設等整備事業交付金）'!$P$7:$P35,'別紙（介護施設等整備事業交付金）'!$B$7:$B35,"交付金",'別紙（介護施設等整備事業交付金）'!$J$7:$J35,S$1,'別紙（介護施設等整備事業交付金）'!$K$7:$K35,$B11)</f>
        <v>0</v>
      </c>
      <c r="V11" s="47">
        <f>COUNTIFS('別紙（介護施設等整備事業交付金）'!$B$7:$B40,"交付金",'別紙（介護施設等整備事業交付金）'!$J$7:$J40,"⑦_③*",'別紙（介護施設等整備事業交付金）'!$K$7:$K40,$B11)</f>
        <v>0</v>
      </c>
      <c r="W11" s="47">
        <f>SUMIFS('別紙（介護施設等整備事業交付金）'!$T$7:$T41,'別紙（介護施設等整備事業交付金）'!$B$7:$B41,"交付金",'別紙（介護施設等整備事業交付金）'!$J$7:$J41,"⑦_③*",'別紙（介護施設等整備事業交付金）'!$K$7:$K41,$B11)</f>
        <v>0</v>
      </c>
      <c r="X11" s="55">
        <f>SUMIFS('別紙（介護施設等整備事業交付金）'!$P$7:$P40,'別紙（介護施設等整備事業交付金）'!$B$7:$B40,"交付金",'別紙（介護施設等整備事業交付金）'!$J$7:$J40,"⑦_③*",'別紙（介護施設等整備事業交付金）'!$K$7:$K40,$B11)</f>
        <v>0</v>
      </c>
      <c r="Y11" s="47">
        <f>COUNTIFS('別紙（介護施設等整備事業交付金）'!$B$7:$B35,"交付金",'別紙（介護施設等整備事業交付金）'!$J$7:$J35,Y$1,'別紙（介護施設等整備事業交付金）'!$K$7:$K35,$B11)</f>
        <v>0</v>
      </c>
      <c r="Z11" s="55">
        <f>SUMIFS('別紙（介護施設等整備事業交付金）'!$P$7:$P35,'別紙（介護施設等整備事業交付金）'!$B$7:$B35,"交付金",'別紙（介護施設等整備事業交付金）'!$J$7:$J35,Y$1,'別紙（介護施設等整備事業交付金）'!$K$7:$K35,$B11)</f>
        <v>0</v>
      </c>
      <c r="AA11" s="47">
        <f>COUNTIFS('別紙（介護施設等整備事業交付金）'!$B$7:$B35,"交付金",'別紙（介護施設等整備事業交付金）'!$J$7:$J35,AA$1,'別紙（介護施設等整備事業交付金）'!$K$7:$K35,$B11)</f>
        <v>0</v>
      </c>
      <c r="AB11" s="55">
        <f>SUMIFS('別紙（介護施設等整備事業交付金）'!$P$7:$P35,'別紙（介護施設等整備事業交付金）'!$B$7:$B35,"交付金",'別紙（介護施設等整備事業交付金）'!$J$7:$J35,AA$1,'別紙（介護施設等整備事業交付金）'!$K$7:$K35,$B11)</f>
        <v>0</v>
      </c>
      <c r="AC11" s="47">
        <f>COUNTIFS('別紙（介護施設等整備事業交付金）'!$B$7:$B35,"交付金",'別紙（介護施設等整備事業交付金）'!$J$7:$J35,AC$1,'別紙（介護施設等整備事業交付金）'!$K$7:$K35,$B11)</f>
        <v>0</v>
      </c>
      <c r="AD11" s="55">
        <f>SUMIFS('別紙（介護施設等整備事業交付金）'!$P$7:$P35,'別紙（介護施設等整備事業交付金）'!$B$7:$B35,"交付金",'別紙（介護施設等整備事業交付金）'!$J$7:$J35,AC$1,'別紙（介護施設等整備事業交付金）'!$K$7:$K35,$B11)</f>
        <v>0</v>
      </c>
      <c r="AE11" s="47">
        <f>COUNTIFS('別紙（介護施設等整備事業交付金）'!$B$7:$B35,"交付金",'別紙（介護施設等整備事業交付金）'!$J$7:$J35,AE$1,'別紙（介護施設等整備事業交付金）'!$K$7:$K35,$B11)</f>
        <v>0</v>
      </c>
      <c r="AF11" s="47">
        <f>SUMIFS('別紙（介護施設等整備事業交付金）'!$T$7:$T36,'別紙（介護施設等整備事業交付金）'!$B$7:$B36,"交付金",'別紙（介護施設等整備事業交付金）'!$J$7:$J36,AE$1,'別紙（介護施設等整備事業交付金）'!$K$7:$K36,$B11)</f>
        <v>0</v>
      </c>
      <c r="AG11" s="55">
        <f>SUMIFS('別紙（介護施設等整備事業交付金）'!$P$7:$P35,'別紙（介護施設等整備事業交付金）'!$B$7:$B35,"交付金",'別紙（介護施設等整備事業交付金）'!$J$7:$J35,AE$1,'別紙（介護施設等整備事業交付金）'!$K$7:$K35,$B11)</f>
        <v>0</v>
      </c>
      <c r="AH11" s="47">
        <f>COUNTIFS('別紙（介護施設等整備事業交付金）'!$B$7:$B35,"交付金",'別紙（介護施設等整備事業交付金）'!$J$7:$J35,AH$1,'別紙（介護施設等整備事業交付金）'!$K$7:$K35,$B11)</f>
        <v>0</v>
      </c>
      <c r="AI11" s="47">
        <f>SUMIFS('別紙（介護施設等整備事業交付金）'!$T$7:$T36,'別紙（介護施設等整備事業交付金）'!$B$7:$B36,"交付金",'別紙（介護施設等整備事業交付金）'!$J$7:$J36,AH$1,'別紙（介護施設等整備事業交付金）'!$K$7:$K36,$B11)</f>
        <v>0</v>
      </c>
      <c r="AJ11" s="55">
        <f>SUMIFS('別紙（介護施設等整備事業交付金）'!$P$7:$P35,'別紙（介護施設等整備事業交付金）'!$B$7:$B35,"交付金",'別紙（介護施設等整備事業交付金）'!$J$7:$J35,AH$1,'別紙（介護施設等整備事業交付金）'!$K$7:$K35,$B11)</f>
        <v>0</v>
      </c>
      <c r="AK11" s="47">
        <f>COUNTIFS('別紙（介護施設等整備事業交付金）'!$B$7:$B35,"交付金",'別紙（介護施設等整備事業交付金）'!$J$7:$J35,AK$1,'別紙（介護施設等整備事業交付金）'!$K$7:$K35,$B11)</f>
        <v>0</v>
      </c>
      <c r="AL11" s="55">
        <f>SUMIFS('別紙（介護施設等整備事業交付金）'!$P$7:$P35,'別紙（介護施設等整備事業交付金）'!$B$7:$B35,"交付金",'別紙（介護施設等整備事業交付金）'!$J$7:$J35,AK$1,'別紙（介護施設等整備事業交付金）'!$K$7:$K35,$B11)</f>
        <v>0</v>
      </c>
      <c r="AM11" s="47">
        <f>COUNTIFS('別紙（介護施設等整備事業交付金）'!$B$7:$B35,"交付金",'別紙（介護施設等整備事業交付金）'!$J$7:$J35,AM$1,'別紙（介護施設等整備事業交付金）'!$K$7:$K35,$B11)</f>
        <v>0</v>
      </c>
      <c r="AN11" s="55">
        <f>SUMIFS('別紙（介護施設等整備事業交付金）'!$P$7:$P35,'別紙（介護施設等整備事業交付金）'!$B$7:$B35,"交付金",'別紙（介護施設等整備事業交付金）'!$J$7:$J35,AM$1,'別紙（介護施設等整備事業交付金）'!$K$7:$K35,$B11)</f>
        <v>0</v>
      </c>
      <c r="AO11" s="47">
        <f>COUNTIFS('別紙（介護施設等整備事業交付金）'!$B$7:$B35,"交付金",'別紙（介護施設等整備事業交付金）'!$J$7:$J35,AO$1,'別紙（介護施設等整備事業交付金）'!$K$7:$K35,$B11)</f>
        <v>0</v>
      </c>
      <c r="AP11" s="47">
        <f>SUMIFS('別紙（介護施設等整備事業交付金）'!$T$7:$T36,'別紙（介護施設等整備事業交付金）'!$B$7:$B36,"交付金",'別紙（介護施設等整備事業交付金）'!$J$7:$J36,AO$1,'別紙（介護施設等整備事業交付金）'!$K$7:$K36,$B11)</f>
        <v>0</v>
      </c>
      <c r="AQ11" s="55">
        <f>SUMIFS('別紙（介護施設等整備事業交付金）'!$P$7:$P35,'別紙（介護施設等整備事業交付金）'!$B$7:$B35,"交付金",'別紙（介護施設等整備事業交付金）'!$J$7:$J35,AO$1,'別紙（介護施設等整備事業交付金）'!$K$7:$K35,$B11)</f>
        <v>0</v>
      </c>
      <c r="AR11" s="47">
        <f>COUNTIFS('別紙（介護施設等整備事業交付金）'!$B$7:$B35,"交付金",'別紙（介護施設等整備事業交付金）'!$J$7:$J35,AR$1,'別紙（介護施設等整備事業交付金）'!$K$7:$K35,$B11)</f>
        <v>0</v>
      </c>
      <c r="AS11" s="64">
        <f>SUMIFS('別紙（介護施設等整備事業交付金）'!$T$7:$T36,'別紙（介護施設等整備事業交付金）'!$B$7:$B36,"交付金",'別紙（介護施設等整備事業交付金）'!$J$7:$J36,AR$1,'別紙（介護施設等整備事業交付金）'!$K$7:$K36,$B11)</f>
        <v>0</v>
      </c>
      <c r="AT11" s="55">
        <f>SUMIFS('別紙（介護施設等整備事業交付金）'!$P$7:$P35,'別紙（介護施設等整備事業交付金）'!$B$7:$B35,"交付金",'別紙（介護施設等整備事業交付金）'!$J$7:$J35,AR$1,'別紙（介護施設等整備事業交付金）'!$K$7:$K35,$B11)</f>
        <v>0</v>
      </c>
      <c r="AU11" s="47">
        <f>COUNTIFS('別紙（介護施設等整備事業交付金）'!$B$7:$B35,"交付金",'別紙（介護施設等整備事業交付金）'!$J$7:$J35,AU$1,'別紙（介護施設等整備事業交付金）'!$K$7:$K35,$B11)</f>
        <v>0</v>
      </c>
      <c r="AV11" s="64">
        <f>SUMIFS('別紙（介護施設等整備事業交付金）'!$T$7:$T36,'別紙（介護施設等整備事業交付金）'!$B$7:$B36,"交付金",'別紙（介護施設等整備事業交付金）'!$J$7:$J36,AU$1,'別紙（介護施設等整備事業交付金）'!$K$7:$K36,$B11)</f>
        <v>0</v>
      </c>
      <c r="AW11" s="55">
        <f>SUMIFS('別紙（介護施設等整備事業交付金）'!$P$7:$P35,'別紙（介護施設等整備事業交付金）'!$B$7:$B35,"交付金",'別紙（介護施設等整備事業交付金）'!$J$7:$J35,AU$1,'別紙（介護施設等整備事業交付金）'!$K$7:$K35,$B11)</f>
        <v>0</v>
      </c>
      <c r="AX11" s="47">
        <f>COUNTIFS('別紙（介護施設等整備事業交付金）'!$B$7:$B35,"交付金",'別紙（介護施設等整備事業交付金）'!$J$7:$J35,AX$1,'別紙（介護施設等整備事業交付金）'!$K$7:$K35,$B11)</f>
        <v>0</v>
      </c>
      <c r="AY11" s="64">
        <f>SUMIFS('別紙（介護施設等整備事業交付金）'!$T$7:$T36,'別紙（介護施設等整備事業交付金）'!$B$7:$B36,"交付金",'別紙（介護施設等整備事業交付金）'!$J$7:$J36,AX$1,'別紙（介護施設等整備事業交付金）'!$K$7:$K36,$B11)</f>
        <v>0</v>
      </c>
      <c r="AZ11" s="55">
        <f>SUMIFS('別紙（介護施設等整備事業交付金）'!$P$7:$P35,'別紙（介護施設等整備事業交付金）'!$B$7:$B35,"交付金",'別紙（介護施設等整備事業交付金）'!$J$7:$J35,AX$1,'別紙（介護施設等整備事業交付金）'!$K$7:$K35,$B11)</f>
        <v>0</v>
      </c>
      <c r="BA11" s="47">
        <f>COUNTIFS('別紙（介護施設等整備事業交付金）'!$B$7:$B35,"交付金",'別紙（介護施設等整備事業交付金）'!$J$7:$J35,BA$1,'別紙（介護施設等整備事業交付金）'!$K$7:$K35,$B11)</f>
        <v>0</v>
      </c>
      <c r="BB11" s="55">
        <f>SUMIFS('別紙（介護施設等整備事業交付金）'!$P$7:$P35,'別紙（介護施設等整備事業交付金）'!$B$7:$B35,"交付金",'別紙（介護施設等整備事業交付金）'!$J$7:$J35,BA$1,'別紙（介護施設等整備事業交付金）'!$K$7:$K35,$B11)</f>
        <v>0</v>
      </c>
      <c r="BC11" s="47">
        <f>COUNTIFS('別紙（介護施設等整備事業交付金）'!$B$7:$B35,"交付金",'別紙（介護施設等整備事業交付金）'!$J$7:$J35,BC$1,'別紙（介護施設等整備事業交付金）'!$K$7:$K35,$B11)</f>
        <v>0</v>
      </c>
      <c r="BD11" s="55">
        <f>SUMIFS('別紙（介護施設等整備事業交付金）'!$P$7:$P35,'別紙（介護施設等整備事業交付金）'!$B$7:$B35,"交付金",'別紙（介護施設等整備事業交付金）'!$J$7:$J35,BC$1,'別紙（介護施設等整備事業交付金）'!$K$7:$K35,$B11)</f>
        <v>0</v>
      </c>
      <c r="BE11" s="47">
        <f>COUNTIFS('別紙（介護施設等整備事業交付金）'!$B$7:$B35,"交付金",'別紙（介護施設等整備事業交付金）'!$J$7:$J35,BE$1,'別紙（介護施設等整備事業交付金）'!$K$7:$K35,$B11)</f>
        <v>0</v>
      </c>
      <c r="BF11" s="55">
        <f>SUMIFS('別紙（介護施設等整備事業交付金）'!$P$7:$P35,'別紙（介護施設等整備事業交付金）'!$B$7:$B35,"交付金",'別紙（介護施設等整備事業交付金）'!$J$7:$J35,BE$1,'別紙（介護施設等整備事業交付金）'!$K$7:$K35,$B11)</f>
        <v>0</v>
      </c>
      <c r="BG11" s="47">
        <f t="shared" si="0"/>
        <v>0</v>
      </c>
      <c r="BH11" s="55">
        <f t="shared" si="1"/>
        <v>0</v>
      </c>
    </row>
    <row r="12" spans="1:60" x14ac:dyDescent="0.4">
      <c r="A12" s="45"/>
      <c r="B12" s="45" t="s">
        <v>4</v>
      </c>
      <c r="C12" s="47">
        <f>COUNTIFS('別紙（介護施設等整備事業交付金）'!$B$7:$B35,"交付金",'別紙（介護施設等整備事業交付金）'!$J$7:$J35,C$1,'別紙（介護施設等整備事業交付金）'!$K$7:$K35,$B12)</f>
        <v>0</v>
      </c>
      <c r="D12" s="47">
        <f>SUMIFS('別紙（介護施設等整備事業交付金）'!$T$7:$T36,'別紙（介護施設等整備事業交付金）'!$B$7:$B36,"交付金",'別紙（介護施設等整備事業交付金）'!$J$7:$J36,C$1,'別紙（介護施設等整備事業交付金）'!$K$7:$K36,$B12)</f>
        <v>0</v>
      </c>
      <c r="E12" s="55">
        <f>SUMIFS('別紙（介護施設等整備事業交付金）'!$P$7:$P35,'別紙（介護施設等整備事業交付金）'!$B$7:$B35,"交付金",'別紙（介護施設等整備事業交付金）'!$J$7:$J35,C$1,'別紙（介護施設等整備事業交付金）'!$K$7:$K35,$B12)</f>
        <v>0</v>
      </c>
      <c r="F12" s="47">
        <f>COUNTIFS('別紙（介護施設等整備事業交付金）'!$B$7:$B35,"交付金",'別紙（介護施設等整備事業交付金）'!$J$7:$J35,F$1,'別紙（介護施設等整備事業交付金）'!$K$7:$K35,$B12)</f>
        <v>0</v>
      </c>
      <c r="G12" s="47">
        <f>SUMIFS('別紙（介護施設等整備事業交付金）'!$T$7:$T36,'別紙（介護施設等整備事業交付金）'!$B$7:$B36,"交付金",'別紙（介護施設等整備事業交付金）'!$J$7:$J36,F$1,'別紙（介護施設等整備事業交付金）'!$K$7:$K36,$B12)</f>
        <v>0</v>
      </c>
      <c r="H12" s="55">
        <f>SUMIFS('別紙（介護施設等整備事業交付金）'!$P$7:$P35,'別紙（介護施設等整備事業交付金）'!$B$7:$B35,"交付金",'別紙（介護施設等整備事業交付金）'!$J$7:$J35,F$1,'別紙（介護施設等整備事業交付金）'!$K$7:$K35,$B12)</f>
        <v>0</v>
      </c>
      <c r="I12" s="47">
        <f>COUNTIFS('別紙（介護施設等整備事業交付金）'!$B$7:$B35,"交付金",'別紙（介護施設等整備事業交付金）'!$J$7:$J35,I$1,'別紙（介護施設等整備事業交付金）'!$K$7:$K35,$B12)</f>
        <v>0</v>
      </c>
      <c r="J12" s="47">
        <f>SUMIFS('別紙（介護施設等整備事業交付金）'!$T$7:$T36,'別紙（介護施設等整備事業交付金）'!$B$7:$B36,"交付金",'別紙（介護施設等整備事業交付金）'!$J$7:$J36,I$1,'別紙（介護施設等整備事業交付金）'!$K$7:$K36,$B12)</f>
        <v>0</v>
      </c>
      <c r="K12" s="55">
        <f>SUMIFS('別紙（介護施設等整備事業交付金）'!$P$7:$P35,'別紙（介護施設等整備事業交付金）'!$B$7:$B35,"交付金",'別紙（介護施設等整備事業交付金）'!$J$7:$J35,I$1,'別紙（介護施設等整備事業交付金）'!$K$7:$K35,$B12)</f>
        <v>0</v>
      </c>
      <c r="L12" s="47">
        <f>COUNTIFS('別紙（介護施設等整備事業交付金）'!$B$7:$B35,"交付金",'別紙（介護施設等整備事業交付金）'!$J$7:$J35,L$1,'別紙（介護施設等整備事業交付金）'!$K$7:$K35,$B12)</f>
        <v>0</v>
      </c>
      <c r="M12" s="55">
        <f>SUMIFS('別紙（介護施設等整備事業交付金）'!$P$7:$P35,'別紙（介護施設等整備事業交付金）'!$B$7:$B35,"交付金",'別紙（介護施設等整備事業交付金）'!$J$7:$J35,L$1,'別紙（介護施設等整備事業交付金）'!$K$7:$K35,$B12)</f>
        <v>0</v>
      </c>
      <c r="N12" s="47">
        <f>COUNTIFS('別紙（介護施設等整備事業交付金）'!$B$7:$B35,"交付金",'別紙（介護施設等整備事業交付金）'!$J$7:$J35,N$1,'別紙（介護施設等整備事業交付金）'!$K$7:$K35,$B12)</f>
        <v>0</v>
      </c>
      <c r="O12" s="55">
        <f>SUMIFS('別紙（介護施設等整備事業交付金）'!$P$7:$P35,'別紙（介護施設等整備事業交付金）'!$B$7:$B35,"交付金",'別紙（介護施設等整備事業交付金）'!$J$7:$J35,N$1,'別紙（介護施設等整備事業交付金）'!$K$7:$K35,$B12)</f>
        <v>0</v>
      </c>
      <c r="P12" s="47">
        <f>COUNTIFS('別紙（介護施設等整備事業交付金）'!$B$7:$B41,"交付金",'別紙（介護施設等整備事業交付金）'!$J$7:$J41,"⑦_①*",'別紙（介護施設等整備事業交付金）'!$K$7:$K41,$B12)</f>
        <v>0</v>
      </c>
      <c r="Q12" s="47">
        <f>SUMIFS('別紙（介護施設等整備事業交付金）'!$T$7:$T42,'別紙（介護施設等整備事業交付金）'!$B$7:$B42,"交付金",'別紙（介護施設等整備事業交付金）'!$J$7:$J42,"⑦_①*",'別紙（介護施設等整備事業交付金）'!$K$7:$K42,$B12)</f>
        <v>0</v>
      </c>
      <c r="R12" s="55">
        <f>SUMIFS('別紙（介護施設等整備事業交付金）'!$P$7:$P41,'別紙（介護施設等整備事業交付金）'!$B$7:$B41,"交付金",'別紙（介護施設等整備事業交付金）'!$J$7:$J41,"⑦_①*",'別紙（介護施設等整備事業交付金）'!$K$7:$K41,$B12)</f>
        <v>0</v>
      </c>
      <c r="S12" s="47">
        <f>COUNTIFS('別紙（介護施設等整備事業交付金）'!$B$7:$B35,"交付金",'別紙（介護施設等整備事業交付金）'!$J$7:$J35,S$1,'別紙（介護施設等整備事業交付金）'!$K$7:$K35,$B12)</f>
        <v>0</v>
      </c>
      <c r="T12" s="47">
        <f>SUMIFS('別紙（介護施設等整備事業交付金）'!$T$7:$T36,'別紙（介護施設等整備事業交付金）'!$B$7:$B36,"交付金",'別紙（介護施設等整備事業交付金）'!$J$7:$J36,S$1,'別紙（介護施設等整備事業交付金）'!$K$7:$K36,$B12)</f>
        <v>0</v>
      </c>
      <c r="U12" s="55">
        <f>SUMIFS('別紙（介護施設等整備事業交付金）'!$P$7:$P35,'別紙（介護施設等整備事業交付金）'!$B$7:$B35,"交付金",'別紙（介護施設等整備事業交付金）'!$J$7:$J35,S$1,'別紙（介護施設等整備事業交付金）'!$K$7:$K35,$B12)</f>
        <v>0</v>
      </c>
      <c r="V12" s="47">
        <f>COUNTIFS('別紙（介護施設等整備事業交付金）'!$B$7:$B41,"交付金",'別紙（介護施設等整備事業交付金）'!$J$7:$J41,"⑦_③*",'別紙（介護施設等整備事業交付金）'!$K$7:$K41,$B12)</f>
        <v>0</v>
      </c>
      <c r="W12" s="47">
        <f>SUMIFS('別紙（介護施設等整備事業交付金）'!$T$7:$T42,'別紙（介護施設等整備事業交付金）'!$B$7:$B42,"交付金",'別紙（介護施設等整備事業交付金）'!$J$7:$J42,"⑦_③*",'別紙（介護施設等整備事業交付金）'!$K$7:$K42,$B12)</f>
        <v>0</v>
      </c>
      <c r="X12" s="55">
        <f>SUMIFS('別紙（介護施設等整備事業交付金）'!$P$7:$P41,'別紙（介護施設等整備事業交付金）'!$B$7:$B41,"交付金",'別紙（介護施設等整備事業交付金）'!$J$7:$J41,"⑦_③*",'別紙（介護施設等整備事業交付金）'!$K$7:$K41,$B12)</f>
        <v>0</v>
      </c>
      <c r="Y12" s="47">
        <f>COUNTIFS('別紙（介護施設等整備事業交付金）'!$B$7:$B35,"交付金",'別紙（介護施設等整備事業交付金）'!$J$7:$J35,Y$1,'別紙（介護施設等整備事業交付金）'!$K$7:$K35,$B12)</f>
        <v>0</v>
      </c>
      <c r="Z12" s="55">
        <f>SUMIFS('別紙（介護施設等整備事業交付金）'!$P$7:$P35,'別紙（介護施設等整備事業交付金）'!$B$7:$B35,"交付金",'別紙（介護施設等整備事業交付金）'!$J$7:$J35,Y$1,'別紙（介護施設等整備事業交付金）'!$K$7:$K35,$B12)</f>
        <v>0</v>
      </c>
      <c r="AA12" s="47">
        <f>COUNTIFS('別紙（介護施設等整備事業交付金）'!$B$7:$B35,"交付金",'別紙（介護施設等整備事業交付金）'!$J$7:$J35,AA$1,'別紙（介護施設等整備事業交付金）'!$K$7:$K35,$B12)</f>
        <v>0</v>
      </c>
      <c r="AB12" s="55">
        <f>SUMIFS('別紙（介護施設等整備事業交付金）'!$P$7:$P35,'別紙（介護施設等整備事業交付金）'!$B$7:$B35,"交付金",'別紙（介護施設等整備事業交付金）'!$J$7:$J35,AA$1,'別紙（介護施設等整備事業交付金）'!$K$7:$K35,$B12)</f>
        <v>0</v>
      </c>
      <c r="AC12" s="47">
        <f>COUNTIFS('別紙（介護施設等整備事業交付金）'!$B$7:$B35,"交付金",'別紙（介護施設等整備事業交付金）'!$J$7:$J35,AC$1,'別紙（介護施設等整備事業交付金）'!$K$7:$K35,$B12)</f>
        <v>0</v>
      </c>
      <c r="AD12" s="55">
        <f>SUMIFS('別紙（介護施設等整備事業交付金）'!$P$7:$P35,'別紙（介護施設等整備事業交付金）'!$B$7:$B35,"交付金",'別紙（介護施設等整備事業交付金）'!$J$7:$J35,AC$1,'別紙（介護施設等整備事業交付金）'!$K$7:$K35,$B12)</f>
        <v>0</v>
      </c>
      <c r="AE12" s="47">
        <f>COUNTIFS('別紙（介護施設等整備事業交付金）'!$B$7:$B35,"交付金",'別紙（介護施設等整備事業交付金）'!$J$7:$J35,AE$1,'別紙（介護施設等整備事業交付金）'!$K$7:$K35,$B12)</f>
        <v>0</v>
      </c>
      <c r="AF12" s="47">
        <f>SUMIFS('別紙（介護施設等整備事業交付金）'!$T$7:$T36,'別紙（介護施設等整備事業交付金）'!$B$7:$B36,"交付金",'別紙（介護施設等整備事業交付金）'!$J$7:$J36,AE$1,'別紙（介護施設等整備事業交付金）'!$K$7:$K36,$B12)</f>
        <v>0</v>
      </c>
      <c r="AG12" s="55">
        <f>SUMIFS('別紙（介護施設等整備事業交付金）'!$P$7:$P35,'別紙（介護施設等整備事業交付金）'!$B$7:$B35,"交付金",'別紙（介護施設等整備事業交付金）'!$J$7:$J35,AE$1,'別紙（介護施設等整備事業交付金）'!$K$7:$K35,$B12)</f>
        <v>0</v>
      </c>
      <c r="AH12" s="47">
        <f>COUNTIFS('別紙（介護施設等整備事業交付金）'!$B$7:$B35,"交付金",'別紙（介護施設等整備事業交付金）'!$J$7:$J35,AH$1,'別紙（介護施設等整備事業交付金）'!$K$7:$K35,$B12)</f>
        <v>0</v>
      </c>
      <c r="AI12" s="47">
        <f>SUMIFS('別紙（介護施設等整備事業交付金）'!$T$7:$T36,'別紙（介護施設等整備事業交付金）'!$B$7:$B36,"交付金",'別紙（介護施設等整備事業交付金）'!$J$7:$J36,AH$1,'別紙（介護施設等整備事業交付金）'!$K$7:$K36,$B12)</f>
        <v>0</v>
      </c>
      <c r="AJ12" s="55">
        <f>SUMIFS('別紙（介護施設等整備事業交付金）'!$P$7:$P35,'別紙（介護施設等整備事業交付金）'!$B$7:$B35,"交付金",'別紙（介護施設等整備事業交付金）'!$J$7:$J35,AH$1,'別紙（介護施設等整備事業交付金）'!$K$7:$K35,$B12)</f>
        <v>0</v>
      </c>
      <c r="AK12" s="47">
        <f>COUNTIFS('別紙（介護施設等整備事業交付金）'!$B$7:$B35,"交付金",'別紙（介護施設等整備事業交付金）'!$J$7:$J35,AK$1,'別紙（介護施設等整備事業交付金）'!$K$7:$K35,$B12)</f>
        <v>0</v>
      </c>
      <c r="AL12" s="55">
        <f>SUMIFS('別紙（介護施設等整備事業交付金）'!$P$7:$P35,'別紙（介護施設等整備事業交付金）'!$B$7:$B35,"交付金",'別紙（介護施設等整備事業交付金）'!$J$7:$J35,AK$1,'別紙（介護施設等整備事業交付金）'!$K$7:$K35,$B12)</f>
        <v>0</v>
      </c>
      <c r="AM12" s="47">
        <f>COUNTIFS('別紙（介護施設等整備事業交付金）'!$B$7:$B35,"交付金",'別紙（介護施設等整備事業交付金）'!$J$7:$J35,AM$1,'別紙（介護施設等整備事業交付金）'!$K$7:$K35,$B12)</f>
        <v>0</v>
      </c>
      <c r="AN12" s="55">
        <f>SUMIFS('別紙（介護施設等整備事業交付金）'!$P$7:$P35,'別紙（介護施設等整備事業交付金）'!$B$7:$B35,"交付金",'別紙（介護施設等整備事業交付金）'!$J$7:$J35,AM$1,'別紙（介護施設等整備事業交付金）'!$K$7:$K35,$B12)</f>
        <v>0</v>
      </c>
      <c r="AO12" s="47">
        <f>COUNTIFS('別紙（介護施設等整備事業交付金）'!$B$7:$B35,"交付金",'別紙（介護施設等整備事業交付金）'!$J$7:$J35,AO$1,'別紙（介護施設等整備事業交付金）'!$K$7:$K35,$B12)</f>
        <v>0</v>
      </c>
      <c r="AP12" s="47">
        <f>SUMIFS('別紙（介護施設等整備事業交付金）'!$T$7:$T36,'別紙（介護施設等整備事業交付金）'!$B$7:$B36,"交付金",'別紙（介護施設等整備事業交付金）'!$J$7:$J36,AO$1,'別紙（介護施設等整備事業交付金）'!$K$7:$K36,$B12)</f>
        <v>0</v>
      </c>
      <c r="AQ12" s="55">
        <f>SUMIFS('別紙（介護施設等整備事業交付金）'!$P$7:$P35,'別紙（介護施設等整備事業交付金）'!$B$7:$B35,"交付金",'別紙（介護施設等整備事業交付金）'!$J$7:$J35,AO$1,'別紙（介護施設等整備事業交付金）'!$K$7:$K35,$B12)</f>
        <v>0</v>
      </c>
      <c r="AR12" s="47">
        <f>COUNTIFS('別紙（介護施設等整備事業交付金）'!$B$7:$B35,"交付金",'別紙（介護施設等整備事業交付金）'!$J$7:$J35,AR$1,'別紙（介護施設等整備事業交付金）'!$K$7:$K35,$B12)</f>
        <v>0</v>
      </c>
      <c r="AS12" s="64">
        <f>SUMIFS('別紙（介護施設等整備事業交付金）'!$T$7:$T36,'別紙（介護施設等整備事業交付金）'!$B$7:$B36,"交付金",'別紙（介護施設等整備事業交付金）'!$J$7:$J36,AR$1,'別紙（介護施設等整備事業交付金）'!$K$7:$K36,$B12)</f>
        <v>0</v>
      </c>
      <c r="AT12" s="55">
        <f>SUMIFS('別紙（介護施設等整備事業交付金）'!$P$7:$P35,'別紙（介護施設等整備事業交付金）'!$B$7:$B35,"交付金",'別紙（介護施設等整備事業交付金）'!$J$7:$J35,AR$1,'別紙（介護施設等整備事業交付金）'!$K$7:$K35,$B12)</f>
        <v>0</v>
      </c>
      <c r="AU12" s="47">
        <f>COUNTIFS('別紙（介護施設等整備事業交付金）'!$B$7:$B35,"交付金",'別紙（介護施設等整備事業交付金）'!$J$7:$J35,AU$1,'別紙（介護施設等整備事業交付金）'!$K$7:$K35,$B12)</f>
        <v>0</v>
      </c>
      <c r="AV12" s="64">
        <f>SUMIFS('別紙（介護施設等整備事業交付金）'!$T$7:$T36,'別紙（介護施設等整備事業交付金）'!$B$7:$B36,"交付金",'別紙（介護施設等整備事業交付金）'!$J$7:$J36,AU$1,'別紙（介護施設等整備事業交付金）'!$K$7:$K36,$B12)</f>
        <v>0</v>
      </c>
      <c r="AW12" s="55">
        <f>SUMIFS('別紙（介護施設等整備事業交付金）'!$P$7:$P35,'別紙（介護施設等整備事業交付金）'!$B$7:$B35,"交付金",'別紙（介護施設等整備事業交付金）'!$J$7:$J35,AU$1,'別紙（介護施設等整備事業交付金）'!$K$7:$K35,$B12)</f>
        <v>0</v>
      </c>
      <c r="AX12" s="47">
        <f>COUNTIFS('別紙（介護施設等整備事業交付金）'!$B$7:$B35,"交付金",'別紙（介護施設等整備事業交付金）'!$J$7:$J35,AX$1,'別紙（介護施設等整備事業交付金）'!$K$7:$K35,$B12)</f>
        <v>0</v>
      </c>
      <c r="AY12" s="64">
        <f>SUMIFS('別紙（介護施設等整備事業交付金）'!$T$7:$T36,'別紙（介護施設等整備事業交付金）'!$B$7:$B36,"交付金",'別紙（介護施設等整備事業交付金）'!$J$7:$J36,AX$1,'別紙（介護施設等整備事業交付金）'!$K$7:$K36,$B12)</f>
        <v>0</v>
      </c>
      <c r="AZ12" s="55">
        <f>SUMIFS('別紙（介護施設等整備事業交付金）'!$P$7:$P35,'別紙（介護施設等整備事業交付金）'!$B$7:$B35,"交付金",'別紙（介護施設等整備事業交付金）'!$J$7:$J35,AX$1,'別紙（介護施設等整備事業交付金）'!$K$7:$K35,$B12)</f>
        <v>0</v>
      </c>
      <c r="BA12" s="47">
        <f>COUNTIFS('別紙（介護施設等整備事業交付金）'!$B$7:$B35,"交付金",'別紙（介護施設等整備事業交付金）'!$J$7:$J35,BA$1,'別紙（介護施設等整備事業交付金）'!$K$7:$K35,$B12)</f>
        <v>0</v>
      </c>
      <c r="BB12" s="55">
        <f>SUMIFS('別紙（介護施設等整備事業交付金）'!$P$7:$P35,'別紙（介護施設等整備事業交付金）'!$B$7:$B35,"交付金",'別紙（介護施設等整備事業交付金）'!$J$7:$J35,BA$1,'別紙（介護施設等整備事業交付金）'!$K$7:$K35,$B12)</f>
        <v>0</v>
      </c>
      <c r="BC12" s="47">
        <f>COUNTIFS('別紙（介護施設等整備事業交付金）'!$B$7:$B35,"交付金",'別紙（介護施設等整備事業交付金）'!$J$7:$J35,BC$1,'別紙（介護施設等整備事業交付金）'!$K$7:$K35,$B12)</f>
        <v>0</v>
      </c>
      <c r="BD12" s="55">
        <f>SUMIFS('別紙（介護施設等整備事業交付金）'!$P$7:$P35,'別紙（介護施設等整備事業交付金）'!$B$7:$B35,"交付金",'別紙（介護施設等整備事業交付金）'!$J$7:$J35,BC$1,'別紙（介護施設等整備事業交付金）'!$K$7:$K35,$B12)</f>
        <v>0</v>
      </c>
      <c r="BE12" s="47">
        <f>COUNTIFS('別紙（介護施設等整備事業交付金）'!$B$7:$B35,"交付金",'別紙（介護施設等整備事業交付金）'!$J$7:$J35,BE$1,'別紙（介護施設等整備事業交付金）'!$K$7:$K35,$B12)</f>
        <v>0</v>
      </c>
      <c r="BF12" s="55">
        <f>SUMIFS('別紙（介護施設等整備事業交付金）'!$P$7:$P35,'別紙（介護施設等整備事業交付金）'!$B$7:$B35,"交付金",'別紙（介護施設等整備事業交付金）'!$J$7:$J35,BE$1,'別紙（介護施設等整備事業交付金）'!$K$7:$K35,$B12)</f>
        <v>0</v>
      </c>
      <c r="BG12" s="47">
        <f t="shared" si="0"/>
        <v>0</v>
      </c>
      <c r="BH12" s="55">
        <f t="shared" si="1"/>
        <v>0</v>
      </c>
    </row>
    <row r="13" spans="1:60" x14ac:dyDescent="0.4">
      <c r="A13" s="45"/>
      <c r="B13" s="45" t="s">
        <v>5</v>
      </c>
      <c r="C13" s="47">
        <f>COUNTIFS('別紙（介護施設等整備事業交付金）'!$B$7:$B36,"交付金",'別紙（介護施設等整備事業交付金）'!$J$7:$J36,C$1,'別紙（介護施設等整備事業交付金）'!$K$7:$K36,$B13)</f>
        <v>0</v>
      </c>
      <c r="D13" s="47">
        <f>SUMIFS('別紙（介護施設等整備事業交付金）'!$T$7:$T37,'別紙（介護施設等整備事業交付金）'!$B$7:$B37,"交付金",'別紙（介護施設等整備事業交付金）'!$J$7:$J37,C$1,'別紙（介護施設等整備事業交付金）'!$K$7:$K37,$B13)</f>
        <v>0</v>
      </c>
      <c r="E13" s="55">
        <f>SUMIFS('別紙（介護施設等整備事業交付金）'!$P$7:$P36,'別紙（介護施設等整備事業交付金）'!$B$7:$B36,"交付金",'別紙（介護施設等整備事業交付金）'!$J$7:$J36,C$1,'別紙（介護施設等整備事業交付金）'!$K$7:$K36,$B13)</f>
        <v>0</v>
      </c>
      <c r="F13" s="47">
        <f>COUNTIFS('別紙（介護施設等整備事業交付金）'!$B$7:$B36,"交付金",'別紙（介護施設等整備事業交付金）'!$J$7:$J36,F$1,'別紙（介護施設等整備事業交付金）'!$K$7:$K36,$B13)</f>
        <v>0</v>
      </c>
      <c r="G13" s="47">
        <f>SUMIFS('別紙（介護施設等整備事業交付金）'!$T$7:$T37,'別紙（介護施設等整備事業交付金）'!$B$7:$B37,"交付金",'別紙（介護施設等整備事業交付金）'!$J$7:$J37,F$1,'別紙（介護施設等整備事業交付金）'!$K$7:$K37,$B13)</f>
        <v>0</v>
      </c>
      <c r="H13" s="55">
        <f>SUMIFS('別紙（介護施設等整備事業交付金）'!$P$7:$P36,'別紙（介護施設等整備事業交付金）'!$B$7:$B36,"交付金",'別紙（介護施設等整備事業交付金）'!$J$7:$J36,F$1,'別紙（介護施設等整備事業交付金）'!$K$7:$K36,$B13)</f>
        <v>0</v>
      </c>
      <c r="I13" s="47">
        <f>COUNTIFS('別紙（介護施設等整備事業交付金）'!$B$7:$B36,"交付金",'別紙（介護施設等整備事業交付金）'!$J$7:$J36,I$1,'別紙（介護施設等整備事業交付金）'!$K$7:$K36,$B13)</f>
        <v>0</v>
      </c>
      <c r="J13" s="47">
        <f>SUMIFS('別紙（介護施設等整備事業交付金）'!$T$7:$T37,'別紙（介護施設等整備事業交付金）'!$B$7:$B37,"交付金",'別紙（介護施設等整備事業交付金）'!$J$7:$J37,I$1,'別紙（介護施設等整備事業交付金）'!$K$7:$K37,$B13)</f>
        <v>0</v>
      </c>
      <c r="K13" s="55">
        <f>SUMIFS('別紙（介護施設等整備事業交付金）'!$P$7:$P36,'別紙（介護施設等整備事業交付金）'!$B$7:$B36,"交付金",'別紙（介護施設等整備事業交付金）'!$J$7:$J36,I$1,'別紙（介護施設等整備事業交付金）'!$K$7:$K36,$B13)</f>
        <v>0</v>
      </c>
      <c r="L13" s="47">
        <f>COUNTIFS('別紙（介護施設等整備事業交付金）'!$B$7:$B36,"交付金",'別紙（介護施設等整備事業交付金）'!$J$7:$J36,L$1,'別紙（介護施設等整備事業交付金）'!$K$7:$K36,$B13)</f>
        <v>0</v>
      </c>
      <c r="M13" s="55">
        <f>SUMIFS('別紙（介護施設等整備事業交付金）'!$P$7:$P36,'別紙（介護施設等整備事業交付金）'!$B$7:$B36,"交付金",'別紙（介護施設等整備事業交付金）'!$J$7:$J36,L$1,'別紙（介護施設等整備事業交付金）'!$K$7:$K36,$B13)</f>
        <v>0</v>
      </c>
      <c r="N13" s="47">
        <f>COUNTIFS('別紙（介護施設等整備事業交付金）'!$B$7:$B36,"交付金",'別紙（介護施設等整備事業交付金）'!$J$7:$J36,N$1,'別紙（介護施設等整備事業交付金）'!$K$7:$K36,$B13)</f>
        <v>0</v>
      </c>
      <c r="O13" s="55">
        <f>SUMIFS('別紙（介護施設等整備事業交付金）'!$P$7:$P36,'別紙（介護施設等整備事業交付金）'!$B$7:$B36,"交付金",'別紙（介護施設等整備事業交付金）'!$J$7:$J36,N$1,'別紙（介護施設等整備事業交付金）'!$K$7:$K36,$B13)</f>
        <v>0</v>
      </c>
      <c r="P13" s="47">
        <f>COUNTIFS('別紙（介護施設等整備事業交付金）'!$B$7:$B42,"交付金",'別紙（介護施設等整備事業交付金）'!$J$7:$J42,"⑦_①*",'別紙（介護施設等整備事業交付金）'!$K$7:$K42,$B13)</f>
        <v>0</v>
      </c>
      <c r="Q13" s="47">
        <f>SUMIFS('別紙（介護施設等整備事業交付金）'!$T$7:$T43,'別紙（介護施設等整備事業交付金）'!$B$7:$B43,"交付金",'別紙（介護施設等整備事業交付金）'!$J$7:$J43,"⑦_①*",'別紙（介護施設等整備事業交付金）'!$K$7:$K43,$B13)</f>
        <v>0</v>
      </c>
      <c r="R13" s="55">
        <f>SUMIFS('別紙（介護施設等整備事業交付金）'!$P$7:$P42,'別紙（介護施設等整備事業交付金）'!$B$7:$B42,"交付金",'別紙（介護施設等整備事業交付金）'!$J$7:$J42,"⑦_①*",'別紙（介護施設等整備事業交付金）'!$K$7:$K42,$B13)</f>
        <v>0</v>
      </c>
      <c r="S13" s="47">
        <f>COUNTIFS('別紙（介護施設等整備事業交付金）'!$B$7:$B36,"交付金",'別紙（介護施設等整備事業交付金）'!$J$7:$J36,S$1,'別紙（介護施設等整備事業交付金）'!$K$7:$K36,$B13)</f>
        <v>0</v>
      </c>
      <c r="T13" s="47">
        <f>SUMIFS('別紙（介護施設等整備事業交付金）'!$T$7:$T37,'別紙（介護施設等整備事業交付金）'!$B$7:$B37,"交付金",'別紙（介護施設等整備事業交付金）'!$J$7:$J37,S$1,'別紙（介護施設等整備事業交付金）'!$K$7:$K37,$B13)</f>
        <v>0</v>
      </c>
      <c r="U13" s="55">
        <f>SUMIFS('別紙（介護施設等整備事業交付金）'!$P$7:$P36,'別紙（介護施設等整備事業交付金）'!$B$7:$B36,"交付金",'別紙（介護施設等整備事業交付金）'!$J$7:$J36,S$1,'別紙（介護施設等整備事業交付金）'!$K$7:$K36,$B13)</f>
        <v>0</v>
      </c>
      <c r="V13" s="47">
        <f>COUNTIFS('別紙（介護施設等整備事業交付金）'!$B$7:$B42,"交付金",'別紙（介護施設等整備事業交付金）'!$J$7:$J42,"⑦_③*",'別紙（介護施設等整備事業交付金）'!$K$7:$K42,$B13)</f>
        <v>0</v>
      </c>
      <c r="W13" s="47">
        <f>SUMIFS('別紙（介護施設等整備事業交付金）'!$T$7:$T43,'別紙（介護施設等整備事業交付金）'!$B$7:$B43,"交付金",'別紙（介護施設等整備事業交付金）'!$J$7:$J43,"⑦_③*",'別紙（介護施設等整備事業交付金）'!$K$7:$K43,$B13)</f>
        <v>0</v>
      </c>
      <c r="X13" s="55">
        <f>SUMIFS('別紙（介護施設等整備事業交付金）'!$P$7:$P42,'別紙（介護施設等整備事業交付金）'!$B$7:$B42,"交付金",'別紙（介護施設等整備事業交付金）'!$J$7:$J42,"⑦_③*",'別紙（介護施設等整備事業交付金）'!$K$7:$K42,$B13)</f>
        <v>0</v>
      </c>
      <c r="Y13" s="47">
        <f>COUNTIFS('別紙（介護施設等整備事業交付金）'!$B$7:$B36,"交付金",'別紙（介護施設等整備事業交付金）'!$J$7:$J36,Y$1,'別紙（介護施設等整備事業交付金）'!$K$7:$K36,$B13)</f>
        <v>0</v>
      </c>
      <c r="Z13" s="55">
        <f>SUMIFS('別紙（介護施設等整備事業交付金）'!$P$7:$P36,'別紙（介護施設等整備事業交付金）'!$B$7:$B36,"交付金",'別紙（介護施設等整備事業交付金）'!$J$7:$J36,Y$1,'別紙（介護施設等整備事業交付金）'!$K$7:$K36,$B13)</f>
        <v>0</v>
      </c>
      <c r="AA13" s="47">
        <f>COUNTIFS('別紙（介護施設等整備事業交付金）'!$B$7:$B36,"交付金",'別紙（介護施設等整備事業交付金）'!$J$7:$J36,AA$1,'別紙（介護施設等整備事業交付金）'!$K$7:$K36,$B13)</f>
        <v>0</v>
      </c>
      <c r="AB13" s="55">
        <f>SUMIFS('別紙（介護施設等整備事業交付金）'!$P$7:$P36,'別紙（介護施設等整備事業交付金）'!$B$7:$B36,"交付金",'別紙（介護施設等整備事業交付金）'!$J$7:$J36,AA$1,'別紙（介護施設等整備事業交付金）'!$K$7:$K36,$B13)</f>
        <v>0</v>
      </c>
      <c r="AC13" s="47">
        <f>COUNTIFS('別紙（介護施設等整備事業交付金）'!$B$7:$B36,"交付金",'別紙（介護施設等整備事業交付金）'!$J$7:$J36,AC$1,'別紙（介護施設等整備事業交付金）'!$K$7:$K36,$B13)</f>
        <v>0</v>
      </c>
      <c r="AD13" s="55">
        <f>SUMIFS('別紙（介護施設等整備事業交付金）'!$P$7:$P36,'別紙（介護施設等整備事業交付金）'!$B$7:$B36,"交付金",'別紙（介護施設等整備事業交付金）'!$J$7:$J36,AC$1,'別紙（介護施設等整備事業交付金）'!$K$7:$K36,$B13)</f>
        <v>0</v>
      </c>
      <c r="AE13" s="47">
        <f>COUNTIFS('別紙（介護施設等整備事業交付金）'!$B$7:$B36,"交付金",'別紙（介護施設等整備事業交付金）'!$J$7:$J36,AE$1,'別紙（介護施設等整備事業交付金）'!$K$7:$K36,$B13)</f>
        <v>0</v>
      </c>
      <c r="AF13" s="47">
        <f>SUMIFS('別紙（介護施設等整備事業交付金）'!$T$7:$T37,'別紙（介護施設等整備事業交付金）'!$B$7:$B37,"交付金",'別紙（介護施設等整備事業交付金）'!$J$7:$J37,AE$1,'別紙（介護施設等整備事業交付金）'!$K$7:$K37,$B13)</f>
        <v>0</v>
      </c>
      <c r="AG13" s="55">
        <f>SUMIFS('別紙（介護施設等整備事業交付金）'!$P$7:$P36,'別紙（介護施設等整備事業交付金）'!$B$7:$B36,"交付金",'別紙（介護施設等整備事業交付金）'!$J$7:$J36,AE$1,'別紙（介護施設等整備事業交付金）'!$K$7:$K36,$B13)</f>
        <v>0</v>
      </c>
      <c r="AH13" s="47">
        <f>COUNTIFS('別紙（介護施設等整備事業交付金）'!$B$7:$B36,"交付金",'別紙（介護施設等整備事業交付金）'!$J$7:$J36,AH$1,'別紙（介護施設等整備事業交付金）'!$K$7:$K36,$B13)</f>
        <v>0</v>
      </c>
      <c r="AI13" s="47">
        <f>SUMIFS('別紙（介護施設等整備事業交付金）'!$T$7:$T37,'別紙（介護施設等整備事業交付金）'!$B$7:$B37,"交付金",'別紙（介護施設等整備事業交付金）'!$J$7:$J37,AH$1,'別紙（介護施設等整備事業交付金）'!$K$7:$K37,$B13)</f>
        <v>0</v>
      </c>
      <c r="AJ13" s="55">
        <f>SUMIFS('別紙（介護施設等整備事業交付金）'!$P$7:$P36,'別紙（介護施設等整備事業交付金）'!$B$7:$B36,"交付金",'別紙（介護施設等整備事業交付金）'!$J$7:$J36,AH$1,'別紙（介護施設等整備事業交付金）'!$K$7:$K36,$B13)</f>
        <v>0</v>
      </c>
      <c r="AK13" s="47">
        <f>COUNTIFS('別紙（介護施設等整備事業交付金）'!$B$7:$B36,"交付金",'別紙（介護施設等整備事業交付金）'!$J$7:$J36,AK$1,'別紙（介護施設等整備事業交付金）'!$K$7:$K36,$B13)</f>
        <v>0</v>
      </c>
      <c r="AL13" s="55">
        <f>SUMIFS('別紙（介護施設等整備事業交付金）'!$P$7:$P36,'別紙（介護施設等整備事業交付金）'!$B$7:$B36,"交付金",'別紙（介護施設等整備事業交付金）'!$J$7:$J36,AK$1,'別紙（介護施設等整備事業交付金）'!$K$7:$K36,$B13)</f>
        <v>0</v>
      </c>
      <c r="AM13" s="47">
        <f>COUNTIFS('別紙（介護施設等整備事業交付金）'!$B$7:$B36,"交付金",'別紙（介護施設等整備事業交付金）'!$J$7:$J36,AM$1,'別紙（介護施設等整備事業交付金）'!$K$7:$K36,$B13)</f>
        <v>0</v>
      </c>
      <c r="AN13" s="55">
        <f>SUMIFS('別紙（介護施設等整備事業交付金）'!$P$7:$P36,'別紙（介護施設等整備事業交付金）'!$B$7:$B36,"交付金",'別紙（介護施設等整備事業交付金）'!$J$7:$J36,AM$1,'別紙（介護施設等整備事業交付金）'!$K$7:$K36,$B13)</f>
        <v>0</v>
      </c>
      <c r="AO13" s="47">
        <f>COUNTIFS('別紙（介護施設等整備事業交付金）'!$B$7:$B36,"交付金",'別紙（介護施設等整備事業交付金）'!$J$7:$J36,AO$1,'別紙（介護施設等整備事業交付金）'!$K$7:$K36,$B13)</f>
        <v>0</v>
      </c>
      <c r="AP13" s="47">
        <f>SUMIFS('別紙（介護施設等整備事業交付金）'!$T$7:$T37,'別紙（介護施設等整備事業交付金）'!$B$7:$B37,"交付金",'別紙（介護施設等整備事業交付金）'!$J$7:$J37,AO$1,'別紙（介護施設等整備事業交付金）'!$K$7:$K37,$B13)</f>
        <v>0</v>
      </c>
      <c r="AQ13" s="55">
        <f>SUMIFS('別紙（介護施設等整備事業交付金）'!$P$7:$P36,'別紙（介護施設等整備事業交付金）'!$B$7:$B36,"交付金",'別紙（介護施設等整備事業交付金）'!$J$7:$J36,AO$1,'別紙（介護施設等整備事業交付金）'!$K$7:$K36,$B13)</f>
        <v>0</v>
      </c>
      <c r="AR13" s="47">
        <f>COUNTIFS('別紙（介護施設等整備事業交付金）'!$B$7:$B36,"交付金",'別紙（介護施設等整備事業交付金）'!$J$7:$J36,AR$1,'別紙（介護施設等整備事業交付金）'!$K$7:$K36,$B13)</f>
        <v>0</v>
      </c>
      <c r="AS13" s="64">
        <f>SUMIFS('別紙（介護施設等整備事業交付金）'!$T$7:$T37,'別紙（介護施設等整備事業交付金）'!$B$7:$B37,"交付金",'別紙（介護施設等整備事業交付金）'!$J$7:$J37,AR$1,'別紙（介護施設等整備事業交付金）'!$K$7:$K37,$B13)</f>
        <v>0</v>
      </c>
      <c r="AT13" s="55">
        <f>SUMIFS('別紙（介護施設等整備事業交付金）'!$P$7:$P36,'別紙（介護施設等整備事業交付金）'!$B$7:$B36,"交付金",'別紙（介護施設等整備事業交付金）'!$J$7:$J36,AR$1,'別紙（介護施設等整備事業交付金）'!$K$7:$K36,$B13)</f>
        <v>0</v>
      </c>
      <c r="AU13" s="47">
        <f>COUNTIFS('別紙（介護施設等整備事業交付金）'!$B$7:$B36,"交付金",'別紙（介護施設等整備事業交付金）'!$J$7:$J36,AU$1,'別紙（介護施設等整備事業交付金）'!$K$7:$K36,$B13)</f>
        <v>0</v>
      </c>
      <c r="AV13" s="64">
        <f>SUMIFS('別紙（介護施設等整備事業交付金）'!$T$7:$T37,'別紙（介護施設等整備事業交付金）'!$B$7:$B37,"交付金",'別紙（介護施設等整備事業交付金）'!$J$7:$J37,AU$1,'別紙（介護施設等整備事業交付金）'!$K$7:$K37,$B13)</f>
        <v>0</v>
      </c>
      <c r="AW13" s="55">
        <f>SUMIFS('別紙（介護施設等整備事業交付金）'!$P$7:$P36,'別紙（介護施設等整備事業交付金）'!$B$7:$B36,"交付金",'別紙（介護施設等整備事業交付金）'!$J$7:$J36,AU$1,'別紙（介護施設等整備事業交付金）'!$K$7:$K36,$B13)</f>
        <v>0</v>
      </c>
      <c r="AX13" s="47">
        <f>COUNTIFS('別紙（介護施設等整備事業交付金）'!$B$7:$B36,"交付金",'別紙（介護施設等整備事業交付金）'!$J$7:$J36,AX$1,'別紙（介護施設等整備事業交付金）'!$K$7:$K36,$B13)</f>
        <v>0</v>
      </c>
      <c r="AY13" s="64">
        <f>SUMIFS('別紙（介護施設等整備事業交付金）'!$T$7:$T37,'別紙（介護施設等整備事業交付金）'!$B$7:$B37,"交付金",'別紙（介護施設等整備事業交付金）'!$J$7:$J37,AX$1,'別紙（介護施設等整備事業交付金）'!$K$7:$K37,$B13)</f>
        <v>0</v>
      </c>
      <c r="AZ13" s="55">
        <f>SUMIFS('別紙（介護施設等整備事業交付金）'!$P$7:$P36,'別紙（介護施設等整備事業交付金）'!$B$7:$B36,"交付金",'別紙（介護施設等整備事業交付金）'!$J$7:$J36,AX$1,'別紙（介護施設等整備事業交付金）'!$K$7:$K36,$B13)</f>
        <v>0</v>
      </c>
      <c r="BA13" s="47">
        <f>COUNTIFS('別紙（介護施設等整備事業交付金）'!$B$7:$B36,"交付金",'別紙（介護施設等整備事業交付金）'!$J$7:$J36,BA$1,'別紙（介護施設等整備事業交付金）'!$K$7:$K36,$B13)</f>
        <v>0</v>
      </c>
      <c r="BB13" s="55">
        <f>SUMIFS('別紙（介護施設等整備事業交付金）'!$P$7:$P36,'別紙（介護施設等整備事業交付金）'!$B$7:$B36,"交付金",'別紙（介護施設等整備事業交付金）'!$J$7:$J36,BA$1,'別紙（介護施設等整備事業交付金）'!$K$7:$K36,$B13)</f>
        <v>0</v>
      </c>
      <c r="BC13" s="47">
        <f>COUNTIFS('別紙（介護施設等整備事業交付金）'!$B$7:$B36,"交付金",'別紙（介護施設等整備事業交付金）'!$J$7:$J36,BC$1,'別紙（介護施設等整備事業交付金）'!$K$7:$K36,$B13)</f>
        <v>0</v>
      </c>
      <c r="BD13" s="55">
        <f>SUMIFS('別紙（介護施設等整備事業交付金）'!$P$7:$P36,'別紙（介護施設等整備事業交付金）'!$B$7:$B36,"交付金",'別紙（介護施設等整備事業交付金）'!$J$7:$J36,BC$1,'別紙（介護施設等整備事業交付金）'!$K$7:$K36,$B13)</f>
        <v>0</v>
      </c>
      <c r="BE13" s="47">
        <f>COUNTIFS('別紙（介護施設等整備事業交付金）'!$B$7:$B36,"交付金",'別紙（介護施設等整備事業交付金）'!$J$7:$J36,BE$1,'別紙（介護施設等整備事業交付金）'!$K$7:$K36,$B13)</f>
        <v>0</v>
      </c>
      <c r="BF13" s="55">
        <f>SUMIFS('別紙（介護施設等整備事業交付金）'!$P$7:$P36,'別紙（介護施設等整備事業交付金）'!$B$7:$B36,"交付金",'別紙（介護施設等整備事業交付金）'!$J$7:$J36,BE$1,'別紙（介護施設等整備事業交付金）'!$K$7:$K36,$B13)</f>
        <v>0</v>
      </c>
      <c r="BG13" s="47">
        <f t="shared" si="0"/>
        <v>0</v>
      </c>
      <c r="BH13" s="55">
        <f t="shared" si="1"/>
        <v>0</v>
      </c>
    </row>
    <row r="14" spans="1:60" x14ac:dyDescent="0.4">
      <c r="A14" s="45"/>
      <c r="B14" s="45" t="s">
        <v>271</v>
      </c>
      <c r="C14" s="47">
        <f>COUNTIFS('別紙（介護施設等整備事業交付金）'!$B$7:$B36,"交付金",'別紙（介護施設等整備事業交付金）'!$J$7:$J36,C$1,'別紙（介護施設等整備事業交付金）'!$K$7:$K36,$B14)</f>
        <v>0</v>
      </c>
      <c r="D14" s="65">
        <f>SUMIFS('別紙（介護施設等整備事業交付金）'!$T$7:$T37,'別紙（介護施設等整備事業交付金）'!$B$7:$B37,"交付金",'別紙（介護施設等整備事業交付金）'!$J$7:$J37,C$1,'別紙（介護施設等整備事業交付金）'!$K$7:$K37,$B14)</f>
        <v>0</v>
      </c>
      <c r="E14" s="55">
        <f>SUMIFS('別紙（介護施設等整備事業交付金）'!$P$7:$P36,'別紙（介護施設等整備事業交付金）'!$B$7:$B36,"交付金",'別紙（介護施設等整備事業交付金）'!$J$7:$J36,C$1,'別紙（介護施設等整備事業交付金）'!$K$7:$K36,$B14)</f>
        <v>0</v>
      </c>
      <c r="F14" s="47">
        <f>COUNTIFS('別紙（介護施設等整備事業交付金）'!$B$7:$B36,"交付金",'別紙（介護施設等整備事業交付金）'!$J$7:$J36,F$1,'別紙（介護施設等整備事業交付金）'!$K$7:$K36,$B14)</f>
        <v>0</v>
      </c>
      <c r="G14" s="65">
        <f>SUMIFS('別紙（介護施設等整備事業交付金）'!$T$7:$T37,'別紙（介護施設等整備事業交付金）'!$B$7:$B37,"交付金",'別紙（介護施設等整備事業交付金）'!$J$7:$J37,F$1,'別紙（介護施設等整備事業交付金）'!$K$7:$K37,$B14)</f>
        <v>0</v>
      </c>
      <c r="H14" s="55">
        <f>SUMIFS('別紙（介護施設等整備事業交付金）'!$P$7:$P36,'別紙（介護施設等整備事業交付金）'!$B$7:$B36,"交付金",'別紙（介護施設等整備事業交付金）'!$J$7:$J36,F$1,'別紙（介護施設等整備事業交付金）'!$K$7:$K36,$B14)</f>
        <v>0</v>
      </c>
      <c r="I14" s="47">
        <f>COUNTIFS('別紙（介護施設等整備事業交付金）'!$B$7:$B36,"交付金",'別紙（介護施設等整備事業交付金）'!$J$7:$J36,I$1,'別紙（介護施設等整備事業交付金）'!$K$7:$K36,$B14)</f>
        <v>0</v>
      </c>
      <c r="J14" s="47">
        <f>SUMIFS('別紙（介護施設等整備事業交付金）'!$T$7:$T37,'別紙（介護施設等整備事業交付金）'!$B$7:$B37,"交付金",'別紙（介護施設等整備事業交付金）'!$J$7:$J37,I$1,'別紙（介護施設等整備事業交付金）'!$K$7:$K37,$B14)</f>
        <v>0</v>
      </c>
      <c r="K14" s="55">
        <f>SUMIFS('別紙（介護施設等整備事業交付金）'!$P$7:$P36,'別紙（介護施設等整備事業交付金）'!$B$7:$B36,"交付金",'別紙（介護施設等整備事業交付金）'!$J$7:$J36,I$1,'別紙（介護施設等整備事業交付金）'!$K$7:$K36,$B14)</f>
        <v>0</v>
      </c>
      <c r="L14" s="47">
        <f>COUNTIFS('別紙（介護施設等整備事業交付金）'!$B$7:$B36,"交付金",'別紙（介護施設等整備事業交付金）'!$J$7:$J36,L$1,'別紙（介護施設等整備事業交付金）'!$K$7:$K36,$B14)</f>
        <v>0</v>
      </c>
      <c r="M14" s="55">
        <f>SUMIFS('別紙（介護施設等整備事業交付金）'!$P$7:$P36,'別紙（介護施設等整備事業交付金）'!$B$7:$B36,"交付金",'別紙（介護施設等整備事業交付金）'!$J$7:$J36,L$1,'別紙（介護施設等整備事業交付金）'!$K$7:$K36,$B14)</f>
        <v>0</v>
      </c>
      <c r="N14" s="47">
        <f>COUNTIFS('別紙（介護施設等整備事業交付金）'!$B$7:$B36,"交付金",'別紙（介護施設等整備事業交付金）'!$J$7:$J36,N$1,'別紙（介護施設等整備事業交付金）'!$K$7:$K36,$B14)</f>
        <v>0</v>
      </c>
      <c r="O14" s="55">
        <f>SUMIFS('別紙（介護施設等整備事業交付金）'!$P$7:$P36,'別紙（介護施設等整備事業交付金）'!$B$7:$B36,"交付金",'別紙（介護施設等整備事業交付金）'!$J$7:$J36,N$1,'別紙（介護施設等整備事業交付金）'!$K$7:$K36,$B14)</f>
        <v>0</v>
      </c>
      <c r="P14" s="47">
        <f>COUNTIFS('別紙（介護施設等整備事業交付金）'!$B$7:$B42,"交付金",'別紙（介護施設等整備事業交付金）'!$J$7:$J42,"⑦_①*",'別紙（介護施設等整備事業交付金）'!$K$7:$K42,$B14)</f>
        <v>0</v>
      </c>
      <c r="Q14" s="47">
        <f>SUMIFS('別紙（介護施設等整備事業交付金）'!$T$7:$T43,'別紙（介護施設等整備事業交付金）'!$B$7:$B43,"交付金",'別紙（介護施設等整備事業交付金）'!$J$7:$J43,"⑦_①*",'別紙（介護施設等整備事業交付金）'!$K$7:$K43,$B14)</f>
        <v>0</v>
      </c>
      <c r="R14" s="55">
        <f>SUMIFS('別紙（介護施設等整備事業交付金）'!$P$7:$P42,'別紙（介護施設等整備事業交付金）'!$B$7:$B42,"交付金",'別紙（介護施設等整備事業交付金）'!$J$7:$J42,"⑦_①*",'別紙（介護施設等整備事業交付金）'!$K$7:$K42,$B14)</f>
        <v>0</v>
      </c>
      <c r="S14" s="47">
        <f>COUNTIFS('別紙（介護施設等整備事業交付金）'!$B$7:$B36,"交付金",'別紙（介護施設等整備事業交付金）'!$J$7:$J36,S$1,'別紙（介護施設等整備事業交付金）'!$K$7:$K36,$B14)</f>
        <v>0</v>
      </c>
      <c r="T14" s="47">
        <f>SUMIFS('別紙（介護施設等整備事業交付金）'!$T$7:$T37,'別紙（介護施設等整備事業交付金）'!$B$7:$B37,"交付金",'別紙（介護施設等整備事業交付金）'!$J$7:$J37,S$1,'別紙（介護施設等整備事業交付金）'!$K$7:$K37,$B14)</f>
        <v>0</v>
      </c>
      <c r="U14" s="55">
        <f>SUMIFS('別紙（介護施設等整備事業交付金）'!$P$7:$P36,'別紙（介護施設等整備事業交付金）'!$B$7:$B36,"交付金",'別紙（介護施設等整備事業交付金）'!$J$7:$J36,S$1,'別紙（介護施設等整備事業交付金）'!$K$7:$K36,$B14)</f>
        <v>0</v>
      </c>
      <c r="V14" s="47">
        <f>COUNTIFS('別紙（介護施設等整備事業交付金）'!$B$7:$B42,"交付金",'別紙（介護施設等整備事業交付金）'!$J$7:$J42,"⑦_③*",'別紙（介護施設等整備事業交付金）'!$K$7:$K42,$B14)</f>
        <v>0</v>
      </c>
      <c r="W14" s="47">
        <f>SUMIFS('別紙（介護施設等整備事業交付金）'!$T$7:$T43,'別紙（介護施設等整備事業交付金）'!$B$7:$B43,"交付金",'別紙（介護施設等整備事業交付金）'!$J$7:$J43,"⑦_③*",'別紙（介護施設等整備事業交付金）'!$K$7:$K43,$B14)</f>
        <v>0</v>
      </c>
      <c r="X14" s="55">
        <f>SUMIFS('別紙（介護施設等整備事業交付金）'!$P$7:$P42,'別紙（介護施設等整備事業交付金）'!$B$7:$B42,"交付金",'別紙（介護施設等整備事業交付金）'!$J$7:$J42,"⑦_③*",'別紙（介護施設等整備事業交付金）'!$K$7:$K42,$B14)</f>
        <v>0</v>
      </c>
      <c r="Y14" s="47">
        <f>COUNTIFS('別紙（介護施設等整備事業交付金）'!$B$7:$B36,"交付金",'別紙（介護施設等整備事業交付金）'!$J$7:$J36,Y$1,'別紙（介護施設等整備事業交付金）'!$K$7:$K36,$B14)</f>
        <v>0</v>
      </c>
      <c r="Z14" s="55">
        <f>SUMIFS('別紙（介護施設等整備事業交付金）'!$P$7:$P36,'別紙（介護施設等整備事業交付金）'!$B$7:$B36,"交付金",'別紙（介護施設等整備事業交付金）'!$J$7:$J36,Y$1,'別紙（介護施設等整備事業交付金）'!$K$7:$K36,$B14)</f>
        <v>0</v>
      </c>
      <c r="AA14" s="47">
        <f>COUNTIFS('別紙（介護施設等整備事業交付金）'!$B$7:$B36,"交付金",'別紙（介護施設等整備事業交付金）'!$J$7:$J36,AA$1,'別紙（介護施設等整備事業交付金）'!$K$7:$K36,$B14)</f>
        <v>0</v>
      </c>
      <c r="AB14" s="55">
        <f>SUMIFS('別紙（介護施設等整備事業交付金）'!$P$7:$P36,'別紙（介護施設等整備事業交付金）'!$B$7:$B36,"交付金",'別紙（介護施設等整備事業交付金）'!$J$7:$J36,AA$1,'別紙（介護施設等整備事業交付金）'!$K$7:$K36,$B14)</f>
        <v>0</v>
      </c>
      <c r="AC14" s="47">
        <f>COUNTIFS('別紙（介護施設等整備事業交付金）'!$B$7:$B36,"交付金",'別紙（介護施設等整備事業交付金）'!$J$7:$J36,AC$1,'別紙（介護施設等整備事業交付金）'!$K$7:$K36,$B14)</f>
        <v>0</v>
      </c>
      <c r="AD14" s="55">
        <f>SUMIFS('別紙（介護施設等整備事業交付金）'!$P$7:$P36,'別紙（介護施設等整備事業交付金）'!$B$7:$B36,"交付金",'別紙（介護施設等整備事業交付金）'!$J$7:$J36,AC$1,'別紙（介護施設等整備事業交付金）'!$K$7:$K36,$B14)</f>
        <v>0</v>
      </c>
      <c r="AE14" s="47">
        <f>COUNTIFS('別紙（介護施設等整備事業交付金）'!$B$7:$B36,"交付金",'別紙（介護施設等整備事業交付金）'!$J$7:$J36,AE$1,'別紙（介護施設等整備事業交付金）'!$K$7:$K36,$B14)</f>
        <v>0</v>
      </c>
      <c r="AF14" s="47">
        <f>SUMIFS('別紙（介護施設等整備事業交付金）'!$T$7:$T37,'別紙（介護施設等整備事業交付金）'!$B$7:$B37,"交付金",'別紙（介護施設等整備事業交付金）'!$J$7:$J37,AE$1,'別紙（介護施設等整備事業交付金）'!$K$7:$K37,$B14)</f>
        <v>0</v>
      </c>
      <c r="AG14" s="55">
        <f>SUMIFS('別紙（介護施設等整備事業交付金）'!$P$7:$P36,'別紙（介護施設等整備事業交付金）'!$B$7:$B36,"交付金",'別紙（介護施設等整備事業交付金）'!$J$7:$J36,AE$1,'別紙（介護施設等整備事業交付金）'!$K$7:$K36,$B14)</f>
        <v>0</v>
      </c>
      <c r="AH14" s="47">
        <f>COUNTIFS('別紙（介護施設等整備事業交付金）'!$B$7:$B36,"交付金",'別紙（介護施設等整備事業交付金）'!$J$7:$J36,AH$1,'別紙（介護施設等整備事業交付金）'!$K$7:$K36,$B14)</f>
        <v>0</v>
      </c>
      <c r="AI14" s="47">
        <f>SUMIFS('別紙（介護施設等整備事業交付金）'!$T$7:$T37,'別紙（介護施設等整備事業交付金）'!$B$7:$B37,"交付金",'別紙（介護施設等整備事業交付金）'!$J$7:$J37,AH$1,'別紙（介護施設等整備事業交付金）'!$K$7:$K37,$B14)</f>
        <v>0</v>
      </c>
      <c r="AJ14" s="55">
        <f>SUMIFS('別紙（介護施設等整備事業交付金）'!$P$7:$P36,'別紙（介護施設等整備事業交付金）'!$B$7:$B36,"交付金",'別紙（介護施設等整備事業交付金）'!$J$7:$J36,AH$1,'別紙（介護施設等整備事業交付金）'!$K$7:$K36,$B14)</f>
        <v>0</v>
      </c>
      <c r="AK14" s="47">
        <f>COUNTIFS('別紙（介護施設等整備事業交付金）'!$B$7:$B36,"交付金",'別紙（介護施設等整備事業交付金）'!$J$7:$J36,AK$1,'別紙（介護施設等整備事業交付金）'!$K$7:$K36,$B14)</f>
        <v>0</v>
      </c>
      <c r="AL14" s="55">
        <f>SUMIFS('別紙（介護施設等整備事業交付金）'!$P$7:$P36,'別紙（介護施設等整備事業交付金）'!$B$7:$B36,"交付金",'別紙（介護施設等整備事業交付金）'!$J$7:$J36,AK$1,'別紙（介護施設等整備事業交付金）'!$K$7:$K36,$B14)</f>
        <v>0</v>
      </c>
      <c r="AM14" s="47">
        <f>COUNTIFS('別紙（介護施設等整備事業交付金）'!$B$7:$B36,"交付金",'別紙（介護施設等整備事業交付金）'!$J$7:$J36,AM$1,'別紙（介護施設等整備事業交付金）'!$K$7:$K36,$B14)</f>
        <v>0</v>
      </c>
      <c r="AN14" s="55">
        <f>SUMIFS('別紙（介護施設等整備事業交付金）'!$P$7:$P36,'別紙（介護施設等整備事業交付金）'!$B$7:$B36,"交付金",'別紙（介護施設等整備事業交付金）'!$J$7:$J36,AM$1,'別紙（介護施設等整備事業交付金）'!$K$7:$K36,$B14)</f>
        <v>0</v>
      </c>
      <c r="AO14" s="47">
        <f>COUNTIFS('別紙（介護施設等整備事業交付金）'!$B$7:$B36,"交付金",'別紙（介護施設等整備事業交付金）'!$J$7:$J36,AO$1,'別紙（介護施設等整備事業交付金）'!$K$7:$K36,$B14)</f>
        <v>0</v>
      </c>
      <c r="AP14" s="47">
        <f>SUMIFS('別紙（介護施設等整備事業交付金）'!$T$7:$T37,'別紙（介護施設等整備事業交付金）'!$B$7:$B37,"交付金",'別紙（介護施設等整備事業交付金）'!$J$7:$J37,AO$1,'別紙（介護施設等整備事業交付金）'!$K$7:$K37,$B14)</f>
        <v>0</v>
      </c>
      <c r="AQ14" s="55">
        <f>SUMIFS('別紙（介護施設等整備事業交付金）'!$P$7:$P36,'別紙（介護施設等整備事業交付金）'!$B$7:$B36,"交付金",'別紙（介護施設等整備事業交付金）'!$J$7:$J36,AO$1,'別紙（介護施設等整備事業交付金）'!$K$7:$K36,$B14)</f>
        <v>0</v>
      </c>
      <c r="AR14" s="47">
        <f>COUNTIFS('別紙（介護施設等整備事業交付金）'!$B$7:$B36,"交付金",'別紙（介護施設等整備事業交付金）'!$J$7:$J36,AR$1,'別紙（介護施設等整備事業交付金）'!$K$7:$K36,$B14)</f>
        <v>0</v>
      </c>
      <c r="AS14" s="64">
        <f>SUMIFS('別紙（介護施設等整備事業交付金）'!$T$7:$T37,'別紙（介護施設等整備事業交付金）'!$B$7:$B37,"交付金",'別紙（介護施設等整備事業交付金）'!$J$7:$J37,AR$1,'別紙（介護施設等整備事業交付金）'!$K$7:$K37,$B14)</f>
        <v>0</v>
      </c>
      <c r="AT14" s="55">
        <f>SUMIFS('別紙（介護施設等整備事業交付金）'!$P$7:$P36,'別紙（介護施設等整備事業交付金）'!$B$7:$B36,"交付金",'別紙（介護施設等整備事業交付金）'!$J$7:$J36,AR$1,'別紙（介護施設等整備事業交付金）'!$K$7:$K36,$B14)</f>
        <v>0</v>
      </c>
      <c r="AU14" s="47">
        <f>COUNTIFS('別紙（介護施設等整備事業交付金）'!$B$7:$B36,"交付金",'別紙（介護施設等整備事業交付金）'!$J$7:$J36,AU$1,'別紙（介護施設等整備事業交付金）'!$K$7:$K36,$B14)</f>
        <v>0</v>
      </c>
      <c r="AV14" s="64">
        <f>SUMIFS('別紙（介護施設等整備事業交付金）'!$T$7:$T37,'別紙（介護施設等整備事業交付金）'!$B$7:$B37,"交付金",'別紙（介護施設等整備事業交付金）'!$J$7:$J37,AU$1,'別紙（介護施設等整備事業交付金）'!$K$7:$K37,$B14)</f>
        <v>0</v>
      </c>
      <c r="AW14" s="55">
        <f>SUMIFS('別紙（介護施設等整備事業交付金）'!$P$7:$P36,'別紙（介護施設等整備事業交付金）'!$B$7:$B36,"交付金",'別紙（介護施設等整備事業交付金）'!$J$7:$J36,AU$1,'別紙（介護施設等整備事業交付金）'!$K$7:$K36,$B14)</f>
        <v>0</v>
      </c>
      <c r="AX14" s="47">
        <f>COUNTIFS('別紙（介護施設等整備事業交付金）'!$B$7:$B36,"交付金",'別紙（介護施設等整備事業交付金）'!$J$7:$J36,AX$1,'別紙（介護施設等整備事業交付金）'!$K$7:$K36,$B14)</f>
        <v>0</v>
      </c>
      <c r="AY14" s="64">
        <f>SUMIFS('別紙（介護施設等整備事業交付金）'!$T$7:$T37,'別紙（介護施設等整備事業交付金）'!$B$7:$B37,"交付金",'別紙（介護施設等整備事業交付金）'!$J$7:$J37,AX$1,'別紙（介護施設等整備事業交付金）'!$K$7:$K37,$B14)</f>
        <v>0</v>
      </c>
      <c r="AZ14" s="55">
        <f>SUMIFS('別紙（介護施設等整備事業交付金）'!$P$7:$P36,'別紙（介護施設等整備事業交付金）'!$B$7:$B36,"交付金",'別紙（介護施設等整備事業交付金）'!$J$7:$J36,AX$1,'別紙（介護施設等整備事業交付金）'!$K$7:$K36,$B14)</f>
        <v>0</v>
      </c>
      <c r="BA14" s="47">
        <f>COUNTIFS('別紙（介護施設等整備事業交付金）'!$B$7:$B36,"交付金",'別紙（介護施設等整備事業交付金）'!$J$7:$J36,BA$1,'別紙（介護施設等整備事業交付金）'!$K$7:$K36,$B14)</f>
        <v>0</v>
      </c>
      <c r="BB14" s="55">
        <f>SUMIFS('別紙（介護施設等整備事業交付金）'!$P$7:$P36,'別紙（介護施設等整備事業交付金）'!$B$7:$B36,"交付金",'別紙（介護施設等整備事業交付金）'!$J$7:$J36,BA$1,'別紙（介護施設等整備事業交付金）'!$K$7:$K36,$B14)</f>
        <v>0</v>
      </c>
      <c r="BC14" s="47">
        <f>COUNTIFS('別紙（介護施設等整備事業交付金）'!$B$7:$B36,"交付金",'別紙（介護施設等整備事業交付金）'!$J$7:$J36,BC$1,'別紙（介護施設等整備事業交付金）'!$K$7:$K36,$B14)</f>
        <v>0</v>
      </c>
      <c r="BD14" s="55">
        <f>SUMIFS('別紙（介護施設等整備事業交付金）'!$P$7:$P36,'別紙（介護施設等整備事業交付金）'!$B$7:$B36,"交付金",'別紙（介護施設等整備事業交付金）'!$J$7:$J36,BC$1,'別紙（介護施設等整備事業交付金）'!$K$7:$K36,$B14)</f>
        <v>0</v>
      </c>
      <c r="BE14" s="47">
        <f>COUNTIFS('別紙（介護施設等整備事業交付金）'!$B$7:$B36,"交付金",'別紙（介護施設等整備事業交付金）'!$J$7:$J36,BE$1,'別紙（介護施設等整備事業交付金）'!$K$7:$K36,$B14)</f>
        <v>0</v>
      </c>
      <c r="BF14" s="55">
        <f>SUMIFS('別紙（介護施設等整備事業交付金）'!$P$7:$P36,'別紙（介護施設等整備事業交付金）'!$B$7:$B36,"交付金",'別紙（介護施設等整備事業交付金）'!$J$7:$J36,BE$1,'別紙（介護施設等整備事業交付金）'!$K$7:$K36,$B14)</f>
        <v>0</v>
      </c>
      <c r="BG14" s="47">
        <f t="shared" ref="BG14" si="4">C14+F14+I14+L14+N14+P14+S14+V14+Y14+AA14+AC14+AE14+AH14+AK14+AM14+AO14+AR14+AU14+AX14+BA14</f>
        <v>0</v>
      </c>
      <c r="BH14" s="55">
        <f t="shared" ref="BH14" si="5">E14+H14+K14+M14+O14+R14+U14+X14+Z14+AB14+AD14+AG14+AJ14+AL14+AN14+AQ14+AT14+AW14+AZ14+BB14</f>
        <v>0</v>
      </c>
    </row>
    <row r="15" spans="1:60" x14ac:dyDescent="0.4">
      <c r="A15" s="45"/>
      <c r="B15" s="45" t="s">
        <v>7</v>
      </c>
      <c r="C15" s="47">
        <f>COUNTIFS('別紙（介護施設等整備事業交付金）'!$B$7:$B37,"交付金",'別紙（介護施設等整備事業交付金）'!$J$7:$J37,C$1,'別紙（介護施設等整備事業交付金）'!$K$7:$K37,$B15)</f>
        <v>0</v>
      </c>
      <c r="D15" s="65">
        <f>SUMIFS('別紙（介護施設等整備事業交付金）'!$T$7:$T38,'別紙（介護施設等整備事業交付金）'!$B$7:$B38,"交付金",'別紙（介護施設等整備事業交付金）'!$J$7:$J38,C$1,'別紙（介護施設等整備事業交付金）'!$K$7:$K38,$B15)</f>
        <v>0</v>
      </c>
      <c r="E15" s="55">
        <f>SUMIFS('別紙（介護施設等整備事業交付金）'!$P$7:$P37,'別紙（介護施設等整備事業交付金）'!$B$7:$B37,"交付金",'別紙（介護施設等整備事業交付金）'!$J$7:$J37,C$1,'別紙（介護施設等整備事業交付金）'!$K$7:$K37,$B15)</f>
        <v>0</v>
      </c>
      <c r="F15" s="47">
        <f>COUNTIFS('別紙（介護施設等整備事業交付金）'!$B$7:$B37,"交付金",'別紙（介護施設等整備事業交付金）'!$J$7:$J37,F$1,'別紙（介護施設等整備事業交付金）'!$K$7:$K37,$B15)</f>
        <v>0</v>
      </c>
      <c r="G15" s="65">
        <f>SUMIFS('別紙（介護施設等整備事業交付金）'!$T$7:$T38,'別紙（介護施設等整備事業交付金）'!$B$7:$B38,"交付金",'別紙（介護施設等整備事業交付金）'!$J$7:$J38,F$1,'別紙（介護施設等整備事業交付金）'!$K$7:$K38,$B15)</f>
        <v>0</v>
      </c>
      <c r="H15" s="55">
        <f>SUMIFS('別紙（介護施設等整備事業交付金）'!$P$7:$P37,'別紙（介護施設等整備事業交付金）'!$B$7:$B37,"交付金",'別紙（介護施設等整備事業交付金）'!$J$7:$J37,F$1,'別紙（介護施設等整備事業交付金）'!$K$7:$K37,$B15)</f>
        <v>0</v>
      </c>
      <c r="I15" s="47">
        <f>COUNTIFS('別紙（介護施設等整備事業交付金）'!$B$7:$B37,"交付金",'別紙（介護施設等整備事業交付金）'!$J$7:$J37,I$1,'別紙（介護施設等整備事業交付金）'!$K$7:$K37,$B15)</f>
        <v>0</v>
      </c>
      <c r="J15" s="47">
        <f>SUMIFS('別紙（介護施設等整備事業交付金）'!$T$7:$T38,'別紙（介護施設等整備事業交付金）'!$B$7:$B38,"交付金",'別紙（介護施設等整備事業交付金）'!$J$7:$J38,I$1,'別紙（介護施設等整備事業交付金）'!$K$7:$K38,$B15)</f>
        <v>0</v>
      </c>
      <c r="K15" s="55">
        <f>SUMIFS('別紙（介護施設等整備事業交付金）'!$P$7:$P37,'別紙（介護施設等整備事業交付金）'!$B$7:$B37,"交付金",'別紙（介護施設等整備事業交付金）'!$J$7:$J37,I$1,'別紙（介護施設等整備事業交付金）'!$K$7:$K37,$B15)</f>
        <v>0</v>
      </c>
      <c r="L15" s="47">
        <f>COUNTIFS('別紙（介護施設等整備事業交付金）'!$B$7:$B37,"交付金",'別紙（介護施設等整備事業交付金）'!$J$7:$J37,L$1,'別紙（介護施設等整備事業交付金）'!$K$7:$K37,$B15)</f>
        <v>0</v>
      </c>
      <c r="M15" s="55">
        <f>SUMIFS('別紙（介護施設等整備事業交付金）'!$P$7:$P37,'別紙（介護施設等整備事業交付金）'!$B$7:$B37,"交付金",'別紙（介護施設等整備事業交付金）'!$J$7:$J37,L$1,'別紙（介護施設等整備事業交付金）'!$K$7:$K37,$B15)</f>
        <v>0</v>
      </c>
      <c r="N15" s="47">
        <f>COUNTIFS('別紙（介護施設等整備事業交付金）'!$B$7:$B37,"交付金",'別紙（介護施設等整備事業交付金）'!$J$7:$J37,N$1,'別紙（介護施設等整備事業交付金）'!$K$7:$K37,$B15)</f>
        <v>0</v>
      </c>
      <c r="O15" s="55">
        <f>SUMIFS('別紙（介護施設等整備事業交付金）'!$P$7:$P37,'別紙（介護施設等整備事業交付金）'!$B$7:$B37,"交付金",'別紙（介護施設等整備事業交付金）'!$J$7:$J37,N$1,'別紙（介護施設等整備事業交付金）'!$K$7:$K37,$B15)</f>
        <v>0</v>
      </c>
      <c r="P15" s="47">
        <f>COUNTIFS('別紙（介護施設等整備事業交付金）'!$B$7:$B43,"交付金",'別紙（介護施設等整備事業交付金）'!$J$7:$J43,"⑦_①*",'別紙（介護施設等整備事業交付金）'!$K$7:$K43,$B15)</f>
        <v>0</v>
      </c>
      <c r="Q15" s="47">
        <f>SUMIFS('別紙（介護施設等整備事業交付金）'!$T$7:$T44,'別紙（介護施設等整備事業交付金）'!$B$7:$B44,"交付金",'別紙（介護施設等整備事業交付金）'!$J$7:$J44,"⑦_①*",'別紙（介護施設等整備事業交付金）'!$K$7:$K44,$B15)</f>
        <v>0</v>
      </c>
      <c r="R15" s="55">
        <f>SUMIFS('別紙（介護施設等整備事業交付金）'!$P$7:$P43,'別紙（介護施設等整備事業交付金）'!$B$7:$B43,"交付金",'別紙（介護施設等整備事業交付金）'!$J$7:$J43,"⑦_①*",'別紙（介護施設等整備事業交付金）'!$K$7:$K43,$B15)</f>
        <v>0</v>
      </c>
      <c r="S15" s="47">
        <f>COUNTIFS('別紙（介護施設等整備事業交付金）'!$B$7:$B37,"交付金",'別紙（介護施設等整備事業交付金）'!$J$7:$J37,S$1,'別紙（介護施設等整備事業交付金）'!$K$7:$K37,$B15)</f>
        <v>0</v>
      </c>
      <c r="T15" s="47">
        <f>SUMIFS('別紙（介護施設等整備事業交付金）'!$T$7:$T38,'別紙（介護施設等整備事業交付金）'!$B$7:$B38,"交付金",'別紙（介護施設等整備事業交付金）'!$J$7:$J38,S$1,'別紙（介護施設等整備事業交付金）'!$K$7:$K38,$B15)</f>
        <v>0</v>
      </c>
      <c r="U15" s="55">
        <f>SUMIFS('別紙（介護施設等整備事業交付金）'!$P$7:$P37,'別紙（介護施設等整備事業交付金）'!$B$7:$B37,"交付金",'別紙（介護施設等整備事業交付金）'!$J$7:$J37,S$1,'別紙（介護施設等整備事業交付金）'!$K$7:$K37,$B15)</f>
        <v>0</v>
      </c>
      <c r="V15" s="47">
        <f>COUNTIFS('別紙（介護施設等整備事業交付金）'!$B$7:$B43,"交付金",'別紙（介護施設等整備事業交付金）'!$J$7:$J43,"⑦_③*",'別紙（介護施設等整備事業交付金）'!$K$7:$K43,$B15)</f>
        <v>0</v>
      </c>
      <c r="W15" s="47">
        <f>SUMIFS('別紙（介護施設等整備事業交付金）'!$T$7:$T44,'別紙（介護施設等整備事業交付金）'!$B$7:$B44,"交付金",'別紙（介護施設等整備事業交付金）'!$J$7:$J44,"⑦_③*",'別紙（介護施設等整備事業交付金）'!$K$7:$K44,$B15)</f>
        <v>0</v>
      </c>
      <c r="X15" s="55">
        <f>SUMIFS('別紙（介護施設等整備事業交付金）'!$P$7:$P43,'別紙（介護施設等整備事業交付金）'!$B$7:$B43,"交付金",'別紙（介護施設等整備事業交付金）'!$J$7:$J43,"⑦_③*",'別紙（介護施設等整備事業交付金）'!$K$7:$K43,$B15)</f>
        <v>0</v>
      </c>
      <c r="Y15" s="47">
        <f>COUNTIFS('別紙（介護施設等整備事業交付金）'!$B$7:$B37,"交付金",'別紙（介護施設等整備事業交付金）'!$J$7:$J37,Y$1,'別紙（介護施設等整備事業交付金）'!$K$7:$K37,$B15)</f>
        <v>0</v>
      </c>
      <c r="Z15" s="55">
        <f>SUMIFS('別紙（介護施設等整備事業交付金）'!$P$7:$P37,'別紙（介護施設等整備事業交付金）'!$B$7:$B37,"交付金",'別紙（介護施設等整備事業交付金）'!$J$7:$J37,Y$1,'別紙（介護施設等整備事業交付金）'!$K$7:$K37,$B15)</f>
        <v>0</v>
      </c>
      <c r="AA15" s="47">
        <f>COUNTIFS('別紙（介護施設等整備事業交付金）'!$B$7:$B37,"交付金",'別紙（介護施設等整備事業交付金）'!$J$7:$J37,AA$1,'別紙（介護施設等整備事業交付金）'!$K$7:$K37,$B15)</f>
        <v>0</v>
      </c>
      <c r="AB15" s="55">
        <f>SUMIFS('別紙（介護施設等整備事業交付金）'!$P$7:$P37,'別紙（介護施設等整備事業交付金）'!$B$7:$B37,"交付金",'別紙（介護施設等整備事業交付金）'!$J$7:$J37,AA$1,'別紙（介護施設等整備事業交付金）'!$K$7:$K37,$B15)</f>
        <v>0</v>
      </c>
      <c r="AC15" s="47">
        <f>COUNTIFS('別紙（介護施設等整備事業交付金）'!$B$7:$B37,"交付金",'別紙（介護施設等整備事業交付金）'!$J$7:$J37,AC$1,'別紙（介護施設等整備事業交付金）'!$K$7:$K37,$B15)</f>
        <v>0</v>
      </c>
      <c r="AD15" s="55">
        <f>SUMIFS('別紙（介護施設等整備事業交付金）'!$P$7:$P37,'別紙（介護施設等整備事業交付金）'!$B$7:$B37,"交付金",'別紙（介護施設等整備事業交付金）'!$J$7:$J37,AC$1,'別紙（介護施設等整備事業交付金）'!$K$7:$K37,$B15)</f>
        <v>0</v>
      </c>
      <c r="AE15" s="47">
        <f>COUNTIFS('別紙（介護施設等整備事業交付金）'!$B$7:$B37,"交付金",'別紙（介護施設等整備事業交付金）'!$J$7:$J37,AE$1,'別紙（介護施設等整備事業交付金）'!$K$7:$K37,$B15)</f>
        <v>0</v>
      </c>
      <c r="AF15" s="47">
        <f>SUMIFS('別紙（介護施設等整備事業交付金）'!$T$7:$T38,'別紙（介護施設等整備事業交付金）'!$B$7:$B38,"交付金",'別紙（介護施設等整備事業交付金）'!$J$7:$J38,AE$1,'別紙（介護施設等整備事業交付金）'!$K$7:$K38,$B15)</f>
        <v>0</v>
      </c>
      <c r="AG15" s="55">
        <f>SUMIFS('別紙（介護施設等整備事業交付金）'!$P$7:$P37,'別紙（介護施設等整備事業交付金）'!$B$7:$B37,"交付金",'別紙（介護施設等整備事業交付金）'!$J$7:$J37,AE$1,'別紙（介護施設等整備事業交付金）'!$K$7:$K37,$B15)</f>
        <v>0</v>
      </c>
      <c r="AH15" s="47">
        <f>COUNTIFS('別紙（介護施設等整備事業交付金）'!$B$7:$B37,"交付金",'別紙（介護施設等整備事業交付金）'!$J$7:$J37,AH$1,'別紙（介護施設等整備事業交付金）'!$K$7:$K37,$B15)</f>
        <v>0</v>
      </c>
      <c r="AI15" s="47">
        <f>SUMIFS('別紙（介護施設等整備事業交付金）'!$T$7:$T38,'別紙（介護施設等整備事業交付金）'!$B$7:$B38,"交付金",'別紙（介護施設等整備事業交付金）'!$J$7:$J38,AH$1,'別紙（介護施設等整備事業交付金）'!$K$7:$K38,$B15)</f>
        <v>0</v>
      </c>
      <c r="AJ15" s="55">
        <f>SUMIFS('別紙（介護施設等整備事業交付金）'!$P$7:$P37,'別紙（介護施設等整備事業交付金）'!$B$7:$B37,"交付金",'別紙（介護施設等整備事業交付金）'!$J$7:$J37,AH$1,'別紙（介護施設等整備事業交付金）'!$K$7:$K37,$B15)</f>
        <v>0</v>
      </c>
      <c r="AK15" s="47">
        <f>COUNTIFS('別紙（介護施設等整備事業交付金）'!$B$7:$B37,"交付金",'別紙（介護施設等整備事業交付金）'!$J$7:$J37,AK$1,'別紙（介護施設等整備事業交付金）'!$K$7:$K37,$B15)</f>
        <v>0</v>
      </c>
      <c r="AL15" s="55">
        <f>SUMIFS('別紙（介護施設等整備事業交付金）'!$P$7:$P37,'別紙（介護施設等整備事業交付金）'!$B$7:$B37,"交付金",'別紙（介護施設等整備事業交付金）'!$J$7:$J37,AK$1,'別紙（介護施設等整備事業交付金）'!$K$7:$K37,$B15)</f>
        <v>0</v>
      </c>
      <c r="AM15" s="47">
        <f>COUNTIFS('別紙（介護施設等整備事業交付金）'!$B$7:$B37,"交付金",'別紙（介護施設等整備事業交付金）'!$J$7:$J37,AM$1,'別紙（介護施設等整備事業交付金）'!$K$7:$K37,$B15)</f>
        <v>0</v>
      </c>
      <c r="AN15" s="55">
        <f>SUMIFS('別紙（介護施設等整備事業交付金）'!$P$7:$P37,'別紙（介護施設等整備事業交付金）'!$B$7:$B37,"交付金",'別紙（介護施設等整備事業交付金）'!$J$7:$J37,AM$1,'別紙（介護施設等整備事業交付金）'!$K$7:$K37,$B15)</f>
        <v>0</v>
      </c>
      <c r="AO15" s="47">
        <f>COUNTIFS('別紙（介護施設等整備事業交付金）'!$B$7:$B37,"交付金",'別紙（介護施設等整備事業交付金）'!$J$7:$J37,AO$1,'別紙（介護施設等整備事業交付金）'!$K$7:$K37,$B15)</f>
        <v>0</v>
      </c>
      <c r="AP15" s="47">
        <f>SUMIFS('別紙（介護施設等整備事業交付金）'!$T$7:$T38,'別紙（介護施設等整備事業交付金）'!$B$7:$B38,"交付金",'別紙（介護施設等整備事業交付金）'!$J$7:$J38,AO$1,'別紙（介護施設等整備事業交付金）'!$K$7:$K38,$B15)</f>
        <v>0</v>
      </c>
      <c r="AQ15" s="55">
        <f>SUMIFS('別紙（介護施設等整備事業交付金）'!$P$7:$P37,'別紙（介護施設等整備事業交付金）'!$B$7:$B37,"交付金",'別紙（介護施設等整備事業交付金）'!$J$7:$J37,AO$1,'別紙（介護施設等整備事業交付金）'!$K$7:$K37,$B15)</f>
        <v>0</v>
      </c>
      <c r="AR15" s="47">
        <f>COUNTIFS('別紙（介護施設等整備事業交付金）'!$B$7:$B37,"交付金",'別紙（介護施設等整備事業交付金）'!$J$7:$J37,AR$1,'別紙（介護施設等整備事業交付金）'!$K$7:$K37,$B15)</f>
        <v>0</v>
      </c>
      <c r="AS15" s="64">
        <f>SUMIFS('別紙（介護施設等整備事業交付金）'!$T$7:$T38,'別紙（介護施設等整備事業交付金）'!$B$7:$B38,"交付金",'別紙（介護施設等整備事業交付金）'!$J$7:$J38,AR$1,'別紙（介護施設等整備事業交付金）'!$K$7:$K38,$B15)</f>
        <v>0</v>
      </c>
      <c r="AT15" s="55">
        <f>SUMIFS('別紙（介護施設等整備事業交付金）'!$P$7:$P37,'別紙（介護施設等整備事業交付金）'!$B$7:$B37,"交付金",'別紙（介護施設等整備事業交付金）'!$J$7:$J37,AR$1,'別紙（介護施設等整備事業交付金）'!$K$7:$K37,$B15)</f>
        <v>0</v>
      </c>
      <c r="AU15" s="47">
        <f>COUNTIFS('別紙（介護施設等整備事業交付金）'!$B$7:$B37,"交付金",'別紙（介護施設等整備事業交付金）'!$J$7:$J37,AU$1,'別紙（介護施設等整備事業交付金）'!$K$7:$K37,$B15)</f>
        <v>0</v>
      </c>
      <c r="AV15" s="64">
        <f>SUMIFS('別紙（介護施設等整備事業交付金）'!$T$7:$T38,'別紙（介護施設等整備事業交付金）'!$B$7:$B38,"交付金",'別紙（介護施設等整備事業交付金）'!$J$7:$J38,AU$1,'別紙（介護施設等整備事業交付金）'!$K$7:$K38,$B15)</f>
        <v>0</v>
      </c>
      <c r="AW15" s="55">
        <f>SUMIFS('別紙（介護施設等整備事業交付金）'!$P$7:$P37,'別紙（介護施設等整備事業交付金）'!$B$7:$B37,"交付金",'別紙（介護施設等整備事業交付金）'!$J$7:$J37,AU$1,'別紙（介護施設等整備事業交付金）'!$K$7:$K37,$B15)</f>
        <v>0</v>
      </c>
      <c r="AX15" s="47">
        <f>COUNTIFS('別紙（介護施設等整備事業交付金）'!$B$7:$B37,"交付金",'別紙（介護施設等整備事業交付金）'!$J$7:$J37,AX$1,'別紙（介護施設等整備事業交付金）'!$K$7:$K37,$B15)</f>
        <v>0</v>
      </c>
      <c r="AY15" s="64">
        <f>SUMIFS('別紙（介護施設等整備事業交付金）'!$T$7:$T38,'別紙（介護施設等整備事業交付金）'!$B$7:$B38,"交付金",'別紙（介護施設等整備事業交付金）'!$J$7:$J38,AX$1,'別紙（介護施設等整備事業交付金）'!$K$7:$K38,$B15)</f>
        <v>0</v>
      </c>
      <c r="AZ15" s="55">
        <f>SUMIFS('別紙（介護施設等整備事業交付金）'!$P$7:$P37,'別紙（介護施設等整備事業交付金）'!$B$7:$B37,"交付金",'別紙（介護施設等整備事業交付金）'!$J$7:$J37,AX$1,'別紙（介護施設等整備事業交付金）'!$K$7:$K37,$B15)</f>
        <v>0</v>
      </c>
      <c r="BA15" s="47">
        <f>COUNTIFS('別紙（介護施設等整備事業交付金）'!$B$7:$B37,"交付金",'別紙（介護施設等整備事業交付金）'!$J$7:$J37,BA$1,'別紙（介護施設等整備事業交付金）'!$K$7:$K37,$B15)</f>
        <v>0</v>
      </c>
      <c r="BB15" s="55">
        <f>SUMIFS('別紙（介護施設等整備事業交付金）'!$P$7:$P37,'別紙（介護施設等整備事業交付金）'!$B$7:$B37,"交付金",'別紙（介護施設等整備事業交付金）'!$J$7:$J37,BA$1,'別紙（介護施設等整備事業交付金）'!$K$7:$K37,$B15)</f>
        <v>0</v>
      </c>
      <c r="BC15" s="47">
        <f>COUNTIFS('別紙（介護施設等整備事業交付金）'!$B$7:$B37,"交付金",'別紙（介護施設等整備事業交付金）'!$J$7:$J37,BC$1,'別紙（介護施設等整備事業交付金）'!$K$7:$K37,$B15)</f>
        <v>0</v>
      </c>
      <c r="BD15" s="55">
        <f>SUMIFS('別紙（介護施設等整備事業交付金）'!$P$7:$P37,'別紙（介護施設等整備事業交付金）'!$B$7:$B37,"交付金",'別紙（介護施設等整備事業交付金）'!$J$7:$J37,BC$1,'別紙（介護施設等整備事業交付金）'!$K$7:$K37,$B15)</f>
        <v>0</v>
      </c>
      <c r="BE15" s="47">
        <f>COUNTIFS('別紙（介護施設等整備事業交付金）'!$B$7:$B37,"交付金",'別紙（介護施設等整備事業交付金）'!$J$7:$J37,BE$1,'別紙（介護施設等整備事業交付金）'!$K$7:$K37,$B15)</f>
        <v>0</v>
      </c>
      <c r="BF15" s="55">
        <f>SUMIFS('別紙（介護施設等整備事業交付金）'!$P$7:$P37,'別紙（介護施設等整備事業交付金）'!$B$7:$B37,"交付金",'別紙（介護施設等整備事業交付金）'!$J$7:$J37,BE$1,'別紙（介護施設等整備事業交付金）'!$K$7:$K37,$B15)</f>
        <v>0</v>
      </c>
      <c r="BG15" s="47">
        <f t="shared" si="0"/>
        <v>0</v>
      </c>
      <c r="BH15" s="55">
        <f t="shared" si="1"/>
        <v>0</v>
      </c>
    </row>
    <row r="16" spans="1:60" x14ac:dyDescent="0.4">
      <c r="A16" s="45"/>
      <c r="B16" s="45" t="s">
        <v>8</v>
      </c>
      <c r="C16" s="47">
        <f>COUNTIFS('別紙（介護施設等整備事業交付金）'!$B$7:$B37,"交付金",'別紙（介護施設等整備事業交付金）'!$J$7:$J37,C$1,'別紙（介護施設等整備事業交付金）'!$K$7:$K37,$B16)</f>
        <v>0</v>
      </c>
      <c r="D16" s="47">
        <f>SUMIFS('別紙（介護施設等整備事業交付金）'!$T$7:$T38,'別紙（介護施設等整備事業交付金）'!$B$7:$B38,"交付金",'別紙（介護施設等整備事業交付金）'!$J$7:$J38,C$1,'別紙（介護施設等整備事業交付金）'!$K$7:$K38,$B16)</f>
        <v>0</v>
      </c>
      <c r="E16" s="55">
        <f>SUMIFS('別紙（介護施設等整備事業交付金）'!$P$7:$P37,'別紙（介護施設等整備事業交付金）'!$B$7:$B37,"交付金",'別紙（介護施設等整備事業交付金）'!$J$7:$J37,C$1,'別紙（介護施設等整備事業交付金）'!$K$7:$K37,$B16)</f>
        <v>0</v>
      </c>
      <c r="F16" s="47">
        <f>COUNTIFS('別紙（介護施設等整備事業交付金）'!$B$7:$B37,"交付金",'別紙（介護施設等整備事業交付金）'!$J$7:$J37,F$1,'別紙（介護施設等整備事業交付金）'!$K$7:$K37,$B16)</f>
        <v>0</v>
      </c>
      <c r="G16" s="47">
        <f>SUMIFS('別紙（介護施設等整備事業交付金）'!$T$7:$T38,'別紙（介護施設等整備事業交付金）'!$B$7:$B38,"交付金",'別紙（介護施設等整備事業交付金）'!$J$7:$J38,F$1,'別紙（介護施設等整備事業交付金）'!$K$7:$K38,$B16)</f>
        <v>0</v>
      </c>
      <c r="H16" s="55">
        <f>SUMIFS('別紙（介護施設等整備事業交付金）'!$P$7:$P37,'別紙（介護施設等整備事業交付金）'!$B$7:$B37,"交付金",'別紙（介護施設等整備事業交付金）'!$J$7:$J37,F$1,'別紙（介護施設等整備事業交付金）'!$K$7:$K37,$B16)</f>
        <v>0</v>
      </c>
      <c r="I16" s="47">
        <f>COUNTIFS('別紙（介護施設等整備事業交付金）'!$B$7:$B37,"交付金",'別紙（介護施設等整備事業交付金）'!$J$7:$J37,I$1,'別紙（介護施設等整備事業交付金）'!$K$7:$K37,$B16)</f>
        <v>0</v>
      </c>
      <c r="J16" s="47">
        <f>SUMIFS('別紙（介護施設等整備事業交付金）'!$T$7:$T38,'別紙（介護施設等整備事業交付金）'!$B$7:$B38,"交付金",'別紙（介護施設等整備事業交付金）'!$J$7:$J38,I$1,'別紙（介護施設等整備事業交付金）'!$K$7:$K38,$B16)</f>
        <v>0</v>
      </c>
      <c r="K16" s="55">
        <f>SUMIFS('別紙（介護施設等整備事業交付金）'!$P$7:$P37,'別紙（介護施設等整備事業交付金）'!$B$7:$B37,"交付金",'別紙（介護施設等整備事業交付金）'!$J$7:$J37,I$1,'別紙（介護施設等整備事業交付金）'!$K$7:$K37,$B16)</f>
        <v>0</v>
      </c>
      <c r="L16" s="47">
        <f>COUNTIFS('別紙（介護施設等整備事業交付金）'!$B$7:$B37,"交付金",'別紙（介護施設等整備事業交付金）'!$J$7:$J37,L$1,'別紙（介護施設等整備事業交付金）'!$K$7:$K37,$B16)</f>
        <v>0</v>
      </c>
      <c r="M16" s="55">
        <f>SUMIFS('別紙（介護施設等整備事業交付金）'!$P$7:$P37,'別紙（介護施設等整備事業交付金）'!$B$7:$B37,"交付金",'別紙（介護施設等整備事業交付金）'!$J$7:$J37,L$1,'別紙（介護施設等整備事業交付金）'!$K$7:$K37,$B16)</f>
        <v>0</v>
      </c>
      <c r="N16" s="47">
        <f>COUNTIFS('別紙（介護施設等整備事業交付金）'!$B$7:$B37,"交付金",'別紙（介護施設等整備事業交付金）'!$J$7:$J37,N$1,'別紙（介護施設等整備事業交付金）'!$K$7:$K37,$B16)</f>
        <v>0</v>
      </c>
      <c r="O16" s="55">
        <f>SUMIFS('別紙（介護施設等整備事業交付金）'!$P$7:$P37,'別紙（介護施設等整備事業交付金）'!$B$7:$B37,"交付金",'別紙（介護施設等整備事業交付金）'!$J$7:$J37,N$1,'別紙（介護施設等整備事業交付金）'!$K$7:$K37,$B16)</f>
        <v>0</v>
      </c>
      <c r="P16" s="47">
        <f>COUNTIFS('別紙（介護施設等整備事業交付金）'!$B$7:$B44,"交付金",'別紙（介護施設等整備事業交付金）'!$J$7:$J44,"⑦_①*",'別紙（介護施設等整備事業交付金）'!$K$7:$K44,$B16)</f>
        <v>0</v>
      </c>
      <c r="Q16" s="47">
        <f>SUMIFS('別紙（介護施設等整備事業交付金）'!$T$7:$T45,'別紙（介護施設等整備事業交付金）'!$B$7:$B45,"交付金",'別紙（介護施設等整備事業交付金）'!$J$7:$J45,"⑦_①*",'別紙（介護施設等整備事業交付金）'!$K$7:$K45,$B16)</f>
        <v>0</v>
      </c>
      <c r="R16" s="55">
        <f>SUMIFS('別紙（介護施設等整備事業交付金）'!$P$7:$P44,'別紙（介護施設等整備事業交付金）'!$B$7:$B44,"交付金",'別紙（介護施設等整備事業交付金）'!$J$7:$J44,"⑦_①*",'別紙（介護施設等整備事業交付金）'!$K$7:$K44,$B16)</f>
        <v>0</v>
      </c>
      <c r="S16" s="47">
        <f>COUNTIFS('別紙（介護施設等整備事業交付金）'!$B$7:$B37,"交付金",'別紙（介護施設等整備事業交付金）'!$J$7:$J37,S$1,'別紙（介護施設等整備事業交付金）'!$K$7:$K37,$B16)</f>
        <v>0</v>
      </c>
      <c r="T16" s="47">
        <f>SUMIFS('別紙（介護施設等整備事業交付金）'!$T$7:$T38,'別紙（介護施設等整備事業交付金）'!$B$7:$B38,"交付金",'別紙（介護施設等整備事業交付金）'!$J$7:$J38,S$1,'別紙（介護施設等整備事業交付金）'!$K$7:$K38,$B16)</f>
        <v>0</v>
      </c>
      <c r="U16" s="55">
        <f>SUMIFS('別紙（介護施設等整備事業交付金）'!$P$7:$P37,'別紙（介護施設等整備事業交付金）'!$B$7:$B37,"交付金",'別紙（介護施設等整備事業交付金）'!$J$7:$J37,S$1,'別紙（介護施設等整備事業交付金）'!$K$7:$K37,$B16)</f>
        <v>0</v>
      </c>
      <c r="V16" s="47">
        <f>COUNTIFS('別紙（介護施設等整備事業交付金）'!$B$7:$B44,"交付金",'別紙（介護施設等整備事業交付金）'!$J$7:$J44,"⑦_③*",'別紙（介護施設等整備事業交付金）'!$K$7:$K44,$B16)</f>
        <v>0</v>
      </c>
      <c r="W16" s="47">
        <f>SUMIFS('別紙（介護施設等整備事業交付金）'!$T$7:$T45,'別紙（介護施設等整備事業交付金）'!$B$7:$B45,"交付金",'別紙（介護施設等整備事業交付金）'!$J$7:$J45,"⑦_③*",'別紙（介護施設等整備事業交付金）'!$K$7:$K45,$B16)</f>
        <v>0</v>
      </c>
      <c r="X16" s="55">
        <f>SUMIFS('別紙（介護施設等整備事業交付金）'!$P$7:$P44,'別紙（介護施設等整備事業交付金）'!$B$7:$B44,"交付金",'別紙（介護施設等整備事業交付金）'!$J$7:$J44,"⑦_③*",'別紙（介護施設等整備事業交付金）'!$K$7:$K44,$B16)</f>
        <v>0</v>
      </c>
      <c r="Y16" s="47">
        <f>COUNTIFS('別紙（介護施設等整備事業交付金）'!$B$7:$B37,"交付金",'別紙（介護施設等整備事業交付金）'!$J$7:$J37,Y$1,'別紙（介護施設等整備事業交付金）'!$K$7:$K37,$B16)</f>
        <v>0</v>
      </c>
      <c r="Z16" s="55">
        <f>SUMIFS('別紙（介護施設等整備事業交付金）'!$P$7:$P37,'別紙（介護施設等整備事業交付金）'!$B$7:$B37,"交付金",'別紙（介護施設等整備事業交付金）'!$J$7:$J37,Y$1,'別紙（介護施設等整備事業交付金）'!$K$7:$K37,$B16)</f>
        <v>0</v>
      </c>
      <c r="AA16" s="47">
        <f>COUNTIFS('別紙（介護施設等整備事業交付金）'!$B$7:$B37,"交付金",'別紙（介護施設等整備事業交付金）'!$J$7:$J37,AA$1,'別紙（介護施設等整備事業交付金）'!$K$7:$K37,$B16)</f>
        <v>0</v>
      </c>
      <c r="AB16" s="55">
        <f>SUMIFS('別紙（介護施設等整備事業交付金）'!$P$7:$P37,'別紙（介護施設等整備事業交付金）'!$B$7:$B37,"交付金",'別紙（介護施設等整備事業交付金）'!$J$7:$J37,AA$1,'別紙（介護施設等整備事業交付金）'!$K$7:$K37,$B16)</f>
        <v>0</v>
      </c>
      <c r="AC16" s="47">
        <f>COUNTIFS('別紙（介護施設等整備事業交付金）'!$B$7:$B37,"交付金",'別紙（介護施設等整備事業交付金）'!$J$7:$J37,AC$1,'別紙（介護施設等整備事業交付金）'!$K$7:$K37,$B16)</f>
        <v>0</v>
      </c>
      <c r="AD16" s="55">
        <f>SUMIFS('別紙（介護施設等整備事業交付金）'!$P$7:$P37,'別紙（介護施設等整備事業交付金）'!$B$7:$B37,"交付金",'別紙（介護施設等整備事業交付金）'!$J$7:$J37,AC$1,'別紙（介護施設等整備事業交付金）'!$K$7:$K37,$B16)</f>
        <v>0</v>
      </c>
      <c r="AE16" s="47">
        <f>COUNTIFS('別紙（介護施設等整備事業交付金）'!$B$7:$B37,"交付金",'別紙（介護施設等整備事業交付金）'!$J$7:$J37,AE$1,'別紙（介護施設等整備事業交付金）'!$K$7:$K37,$B16)</f>
        <v>0</v>
      </c>
      <c r="AF16" s="47">
        <f>SUMIFS('別紙（介護施設等整備事業交付金）'!$T$7:$T38,'別紙（介護施設等整備事業交付金）'!$B$7:$B38,"交付金",'別紙（介護施設等整備事業交付金）'!$J$7:$J38,AE$1,'別紙（介護施設等整備事業交付金）'!$K$7:$K38,$B16)</f>
        <v>0</v>
      </c>
      <c r="AG16" s="55">
        <f>SUMIFS('別紙（介護施設等整備事業交付金）'!$P$7:$P37,'別紙（介護施設等整備事業交付金）'!$B$7:$B37,"交付金",'別紙（介護施設等整備事業交付金）'!$J$7:$J37,AE$1,'別紙（介護施設等整備事業交付金）'!$K$7:$K37,$B16)</f>
        <v>0</v>
      </c>
      <c r="AH16" s="47">
        <f>COUNTIFS('別紙（介護施設等整備事業交付金）'!$B$7:$B37,"交付金",'別紙（介護施設等整備事業交付金）'!$J$7:$J37,AH$1,'別紙（介護施設等整備事業交付金）'!$K$7:$K37,$B16)</f>
        <v>0</v>
      </c>
      <c r="AI16" s="47">
        <f>SUMIFS('別紙（介護施設等整備事業交付金）'!$T$7:$T38,'別紙（介護施設等整備事業交付金）'!$B$7:$B38,"交付金",'別紙（介護施設等整備事業交付金）'!$J$7:$J38,AH$1,'別紙（介護施設等整備事業交付金）'!$K$7:$K38,$B16)</f>
        <v>0</v>
      </c>
      <c r="AJ16" s="55">
        <f>SUMIFS('別紙（介護施設等整備事業交付金）'!$P$7:$P37,'別紙（介護施設等整備事業交付金）'!$B$7:$B37,"交付金",'別紙（介護施設等整備事業交付金）'!$J$7:$J37,AH$1,'別紙（介護施設等整備事業交付金）'!$K$7:$K37,$B16)</f>
        <v>0</v>
      </c>
      <c r="AK16" s="47">
        <f>COUNTIFS('別紙（介護施設等整備事業交付金）'!$B$7:$B37,"交付金",'別紙（介護施設等整備事業交付金）'!$J$7:$J37,AK$1,'別紙（介護施設等整備事業交付金）'!$K$7:$K37,$B16)</f>
        <v>0</v>
      </c>
      <c r="AL16" s="55">
        <f>SUMIFS('別紙（介護施設等整備事業交付金）'!$P$7:$P37,'別紙（介護施設等整備事業交付金）'!$B$7:$B37,"交付金",'別紙（介護施設等整備事業交付金）'!$J$7:$J37,AK$1,'別紙（介護施設等整備事業交付金）'!$K$7:$K37,$B16)</f>
        <v>0</v>
      </c>
      <c r="AM16" s="47">
        <f>COUNTIFS('別紙（介護施設等整備事業交付金）'!$B$7:$B37,"交付金",'別紙（介護施設等整備事業交付金）'!$J$7:$J37,AM$1,'別紙（介護施設等整備事業交付金）'!$K$7:$K37,$B16)</f>
        <v>0</v>
      </c>
      <c r="AN16" s="55">
        <f>SUMIFS('別紙（介護施設等整備事業交付金）'!$P$7:$P37,'別紙（介護施設等整備事業交付金）'!$B$7:$B37,"交付金",'別紙（介護施設等整備事業交付金）'!$J$7:$J37,AM$1,'別紙（介護施設等整備事業交付金）'!$K$7:$K37,$B16)</f>
        <v>0</v>
      </c>
      <c r="AO16" s="47">
        <f>COUNTIFS('別紙（介護施設等整備事業交付金）'!$B$7:$B37,"交付金",'別紙（介護施設等整備事業交付金）'!$J$7:$J37,AO$1,'別紙（介護施設等整備事業交付金）'!$K$7:$K37,$B16)</f>
        <v>0</v>
      </c>
      <c r="AP16" s="47">
        <f>SUMIFS('別紙（介護施設等整備事業交付金）'!$T$7:$T38,'別紙（介護施設等整備事業交付金）'!$B$7:$B38,"交付金",'別紙（介護施設等整備事業交付金）'!$J$7:$J38,AO$1,'別紙（介護施設等整備事業交付金）'!$K$7:$K38,$B16)</f>
        <v>0</v>
      </c>
      <c r="AQ16" s="55">
        <f>SUMIFS('別紙（介護施設等整備事業交付金）'!$P$7:$P37,'別紙（介護施設等整備事業交付金）'!$B$7:$B37,"交付金",'別紙（介護施設等整備事業交付金）'!$J$7:$J37,AO$1,'別紙（介護施設等整備事業交付金）'!$K$7:$K37,$B16)</f>
        <v>0</v>
      </c>
      <c r="AR16" s="47">
        <f>COUNTIFS('別紙（介護施設等整備事業交付金）'!$B$7:$B37,"交付金",'別紙（介護施設等整備事業交付金）'!$J$7:$J37,AR$1,'別紙（介護施設等整備事業交付金）'!$K$7:$K37,$B16)</f>
        <v>0</v>
      </c>
      <c r="AS16" s="64">
        <f>SUMIFS('別紙（介護施設等整備事業交付金）'!$T$7:$T38,'別紙（介護施設等整備事業交付金）'!$B$7:$B38,"交付金",'別紙（介護施設等整備事業交付金）'!$J$7:$J38,AR$1,'別紙（介護施設等整備事業交付金）'!$K$7:$K38,$B16)</f>
        <v>0</v>
      </c>
      <c r="AT16" s="55">
        <f>SUMIFS('別紙（介護施設等整備事業交付金）'!$P$7:$P37,'別紙（介護施設等整備事業交付金）'!$B$7:$B37,"交付金",'別紙（介護施設等整備事業交付金）'!$J$7:$J37,AR$1,'別紙（介護施設等整備事業交付金）'!$K$7:$K37,$B16)</f>
        <v>0</v>
      </c>
      <c r="AU16" s="47">
        <f>COUNTIFS('別紙（介護施設等整備事業交付金）'!$B$7:$B37,"交付金",'別紙（介護施設等整備事業交付金）'!$J$7:$J37,AU$1,'別紙（介護施設等整備事業交付金）'!$K$7:$K37,$B16)</f>
        <v>0</v>
      </c>
      <c r="AV16" s="64">
        <f>SUMIFS('別紙（介護施設等整備事業交付金）'!$T$7:$T38,'別紙（介護施設等整備事業交付金）'!$B$7:$B38,"交付金",'別紙（介護施設等整備事業交付金）'!$J$7:$J38,AU$1,'別紙（介護施設等整備事業交付金）'!$K$7:$K38,$B16)</f>
        <v>0</v>
      </c>
      <c r="AW16" s="55">
        <f>SUMIFS('別紙（介護施設等整備事業交付金）'!$P$7:$P37,'別紙（介護施設等整備事業交付金）'!$B$7:$B37,"交付金",'別紙（介護施設等整備事業交付金）'!$J$7:$J37,AU$1,'別紙（介護施設等整備事業交付金）'!$K$7:$K37,$B16)</f>
        <v>0</v>
      </c>
      <c r="AX16" s="47">
        <f>COUNTIFS('別紙（介護施設等整備事業交付金）'!$B$7:$B37,"交付金",'別紙（介護施設等整備事業交付金）'!$J$7:$J37,AX$1,'別紙（介護施設等整備事業交付金）'!$K$7:$K37,$B16)</f>
        <v>0</v>
      </c>
      <c r="AY16" s="64">
        <f>SUMIFS('別紙（介護施設等整備事業交付金）'!$T$7:$T38,'別紙（介護施設等整備事業交付金）'!$B$7:$B38,"交付金",'別紙（介護施設等整備事業交付金）'!$J$7:$J38,AX$1,'別紙（介護施設等整備事業交付金）'!$K$7:$K38,$B16)</f>
        <v>0</v>
      </c>
      <c r="AZ16" s="55">
        <f>SUMIFS('別紙（介護施設等整備事業交付金）'!$P$7:$P37,'別紙（介護施設等整備事業交付金）'!$B$7:$B37,"交付金",'別紙（介護施設等整備事業交付金）'!$J$7:$J37,AX$1,'別紙（介護施設等整備事業交付金）'!$K$7:$K37,$B16)</f>
        <v>0</v>
      </c>
      <c r="BA16" s="47">
        <f>COUNTIFS('別紙（介護施設等整備事業交付金）'!$B$7:$B37,"交付金",'別紙（介護施設等整備事業交付金）'!$J$7:$J37,BA$1,'別紙（介護施設等整備事業交付金）'!$K$7:$K37,$B16)</f>
        <v>0</v>
      </c>
      <c r="BB16" s="55">
        <f>SUMIFS('別紙（介護施設等整備事業交付金）'!$P$7:$P37,'別紙（介護施設等整備事業交付金）'!$B$7:$B37,"交付金",'別紙（介護施設等整備事業交付金）'!$J$7:$J37,BA$1,'別紙（介護施設等整備事業交付金）'!$K$7:$K37,$B16)</f>
        <v>0</v>
      </c>
      <c r="BC16" s="47">
        <f>COUNTIFS('別紙（介護施設等整備事業交付金）'!$B$7:$B37,"交付金",'別紙（介護施設等整備事業交付金）'!$J$7:$J37,BC$1,'別紙（介護施設等整備事業交付金）'!$K$7:$K37,$B16)</f>
        <v>0</v>
      </c>
      <c r="BD16" s="55">
        <f>SUMIFS('別紙（介護施設等整備事業交付金）'!$P$7:$P37,'別紙（介護施設等整備事業交付金）'!$B$7:$B37,"交付金",'別紙（介護施設等整備事業交付金）'!$J$7:$J37,BC$1,'別紙（介護施設等整備事業交付金）'!$K$7:$K37,$B16)</f>
        <v>0</v>
      </c>
      <c r="BE16" s="47">
        <f>COUNTIFS('別紙（介護施設等整備事業交付金）'!$B$7:$B37,"交付金",'別紙（介護施設等整備事業交付金）'!$J$7:$J37,BE$1,'別紙（介護施設等整備事業交付金）'!$K$7:$K37,$B16)</f>
        <v>0</v>
      </c>
      <c r="BF16" s="55">
        <f>SUMIFS('別紙（介護施設等整備事業交付金）'!$P$7:$P37,'別紙（介護施設等整備事業交付金）'!$B$7:$B37,"交付金",'別紙（介護施設等整備事業交付金）'!$J$7:$J37,BE$1,'別紙（介護施設等整備事業交付金）'!$K$7:$K37,$B16)</f>
        <v>0</v>
      </c>
      <c r="BG16" s="47">
        <f t="shared" si="0"/>
        <v>0</v>
      </c>
      <c r="BH16" s="55">
        <f t="shared" si="1"/>
        <v>0</v>
      </c>
    </row>
    <row r="17" spans="1:60" x14ac:dyDescent="0.4">
      <c r="A17" s="45"/>
      <c r="B17" s="45" t="s">
        <v>9</v>
      </c>
      <c r="C17" s="47">
        <f>COUNTIFS('別紙（介護施設等整備事業交付金）'!$B$7:$B38,"交付金",'別紙（介護施設等整備事業交付金）'!$J$7:$J38,C$1,'別紙（介護施設等整備事業交付金）'!$K$7:$K38,$B17)</f>
        <v>0</v>
      </c>
      <c r="D17" s="47">
        <f>SUMIFS('別紙（介護施設等整備事業交付金）'!$T$7:$T39,'別紙（介護施設等整備事業交付金）'!$B$7:$B39,"交付金",'別紙（介護施設等整備事業交付金）'!$J$7:$J39,C$1,'別紙（介護施設等整備事業交付金）'!$K$7:$K39,$B17)</f>
        <v>0</v>
      </c>
      <c r="E17" s="55">
        <f>SUMIFS('別紙（介護施設等整備事業交付金）'!$P$7:$P38,'別紙（介護施設等整備事業交付金）'!$B$7:$B38,"交付金",'別紙（介護施設等整備事業交付金）'!$J$7:$J38,C$1,'別紙（介護施設等整備事業交付金）'!$K$7:$K38,$B17)</f>
        <v>0</v>
      </c>
      <c r="F17" s="47">
        <f>COUNTIFS('別紙（介護施設等整備事業交付金）'!$B$7:$B38,"交付金",'別紙（介護施設等整備事業交付金）'!$J$7:$J38,F$1,'別紙（介護施設等整備事業交付金）'!$K$7:$K38,$B17)</f>
        <v>0</v>
      </c>
      <c r="G17" s="47">
        <f>SUMIFS('別紙（介護施設等整備事業交付金）'!$T$7:$T39,'別紙（介護施設等整備事業交付金）'!$B$7:$B39,"交付金",'別紙（介護施設等整備事業交付金）'!$J$7:$J39,F$1,'別紙（介護施設等整備事業交付金）'!$K$7:$K39,$B17)</f>
        <v>0</v>
      </c>
      <c r="H17" s="55">
        <f>SUMIFS('別紙（介護施設等整備事業交付金）'!$P$7:$P38,'別紙（介護施設等整備事業交付金）'!$B$7:$B38,"交付金",'別紙（介護施設等整備事業交付金）'!$J$7:$J38,F$1,'別紙（介護施設等整備事業交付金）'!$K$7:$K38,$B17)</f>
        <v>0</v>
      </c>
      <c r="I17" s="47">
        <f>COUNTIFS('別紙（介護施設等整備事業交付金）'!$B$7:$B38,"交付金",'別紙（介護施設等整備事業交付金）'!$J$7:$J38,I$1,'別紙（介護施設等整備事業交付金）'!$K$7:$K38,$B17)</f>
        <v>0</v>
      </c>
      <c r="J17" s="47">
        <f>SUMIFS('別紙（介護施設等整備事業交付金）'!$T$7:$T39,'別紙（介護施設等整備事業交付金）'!$B$7:$B39,"交付金",'別紙（介護施設等整備事業交付金）'!$J$7:$J39,I$1,'別紙（介護施設等整備事業交付金）'!$K$7:$K39,$B17)</f>
        <v>0</v>
      </c>
      <c r="K17" s="55">
        <f>SUMIFS('別紙（介護施設等整備事業交付金）'!$P$7:$P38,'別紙（介護施設等整備事業交付金）'!$B$7:$B38,"交付金",'別紙（介護施設等整備事業交付金）'!$J$7:$J38,I$1,'別紙（介護施設等整備事業交付金）'!$K$7:$K38,$B17)</f>
        <v>0</v>
      </c>
      <c r="L17" s="47">
        <f>COUNTIFS('別紙（介護施設等整備事業交付金）'!$B$7:$B38,"交付金",'別紙（介護施設等整備事業交付金）'!$J$7:$J38,L$1,'別紙（介護施設等整備事業交付金）'!$K$7:$K38,$B17)</f>
        <v>0</v>
      </c>
      <c r="M17" s="55">
        <f>SUMIFS('別紙（介護施設等整備事業交付金）'!$P$7:$P38,'別紙（介護施設等整備事業交付金）'!$B$7:$B38,"交付金",'別紙（介護施設等整備事業交付金）'!$J$7:$J38,L$1,'別紙（介護施設等整備事業交付金）'!$K$7:$K38,$B17)</f>
        <v>0</v>
      </c>
      <c r="N17" s="47">
        <f>COUNTIFS('別紙（介護施設等整備事業交付金）'!$B$7:$B38,"交付金",'別紙（介護施設等整備事業交付金）'!$J$7:$J38,N$1,'別紙（介護施設等整備事業交付金）'!$K$7:$K38,$B17)</f>
        <v>0</v>
      </c>
      <c r="O17" s="55">
        <f>SUMIFS('別紙（介護施設等整備事業交付金）'!$P$7:$P38,'別紙（介護施設等整備事業交付金）'!$B$7:$B38,"交付金",'別紙（介護施設等整備事業交付金）'!$J$7:$J38,N$1,'別紙（介護施設等整備事業交付金）'!$K$7:$K38,$B17)</f>
        <v>0</v>
      </c>
      <c r="P17" s="47">
        <f>COUNTIFS('別紙（介護施設等整備事業交付金）'!$B$7:$B45,"交付金",'別紙（介護施設等整備事業交付金）'!$J$7:$J45,"⑦_①*",'別紙（介護施設等整備事業交付金）'!$K$7:$K45,$B17)</f>
        <v>0</v>
      </c>
      <c r="Q17" s="47">
        <f>SUMIFS('別紙（介護施設等整備事業交付金）'!$T$7:$T46,'別紙（介護施設等整備事業交付金）'!$B$7:$B46,"交付金",'別紙（介護施設等整備事業交付金）'!$J$7:$J46,"⑦_①*",'別紙（介護施設等整備事業交付金）'!$K$7:$K46,$B17)</f>
        <v>0</v>
      </c>
      <c r="R17" s="55">
        <f>SUMIFS('別紙（介護施設等整備事業交付金）'!$P$7:$P45,'別紙（介護施設等整備事業交付金）'!$B$7:$B45,"交付金",'別紙（介護施設等整備事業交付金）'!$J$7:$J45,"⑦_①*",'別紙（介護施設等整備事業交付金）'!$K$7:$K45,$B17)</f>
        <v>0</v>
      </c>
      <c r="S17" s="47">
        <f>COUNTIFS('別紙（介護施設等整備事業交付金）'!$B$7:$B38,"交付金",'別紙（介護施設等整備事業交付金）'!$J$7:$J38,S$1,'別紙（介護施設等整備事業交付金）'!$K$7:$K38,$B17)</f>
        <v>0</v>
      </c>
      <c r="T17" s="47">
        <f>SUMIFS('別紙（介護施設等整備事業交付金）'!$T$7:$T39,'別紙（介護施設等整備事業交付金）'!$B$7:$B39,"交付金",'別紙（介護施設等整備事業交付金）'!$J$7:$J39,S$1,'別紙（介護施設等整備事業交付金）'!$K$7:$K39,$B17)</f>
        <v>0</v>
      </c>
      <c r="U17" s="55">
        <f>SUMIFS('別紙（介護施設等整備事業交付金）'!$P$7:$P38,'別紙（介護施設等整備事業交付金）'!$B$7:$B38,"交付金",'別紙（介護施設等整備事業交付金）'!$J$7:$J38,S$1,'別紙（介護施設等整備事業交付金）'!$K$7:$K38,$B17)</f>
        <v>0</v>
      </c>
      <c r="V17" s="47">
        <f>COUNTIFS('別紙（介護施設等整備事業交付金）'!$B$7:$B45,"交付金",'別紙（介護施設等整備事業交付金）'!$J$7:$J45,"⑦_③*",'別紙（介護施設等整備事業交付金）'!$K$7:$K45,$B17)</f>
        <v>0</v>
      </c>
      <c r="W17" s="47">
        <f>SUMIFS('別紙（介護施設等整備事業交付金）'!$T$7:$T46,'別紙（介護施設等整備事業交付金）'!$B$7:$B46,"交付金",'別紙（介護施設等整備事業交付金）'!$J$7:$J46,"⑦_③*",'別紙（介護施設等整備事業交付金）'!$K$7:$K46,$B17)</f>
        <v>0</v>
      </c>
      <c r="X17" s="55">
        <f>SUMIFS('別紙（介護施設等整備事業交付金）'!$P$7:$P45,'別紙（介護施設等整備事業交付金）'!$B$7:$B45,"交付金",'別紙（介護施設等整備事業交付金）'!$J$7:$J45,"⑦_③*",'別紙（介護施設等整備事業交付金）'!$K$7:$K45,$B17)</f>
        <v>0</v>
      </c>
      <c r="Y17" s="47">
        <f>COUNTIFS('別紙（介護施設等整備事業交付金）'!$B$7:$B38,"交付金",'別紙（介護施設等整備事業交付金）'!$J$7:$J38,Y$1,'別紙（介護施設等整備事業交付金）'!$K$7:$K38,$B17)</f>
        <v>0</v>
      </c>
      <c r="Z17" s="55">
        <f>SUMIFS('別紙（介護施設等整備事業交付金）'!$P$7:$P38,'別紙（介護施設等整備事業交付金）'!$B$7:$B38,"交付金",'別紙（介護施設等整備事業交付金）'!$J$7:$J38,Y$1,'別紙（介護施設等整備事業交付金）'!$K$7:$K38,$B17)</f>
        <v>0</v>
      </c>
      <c r="AA17" s="47">
        <f>COUNTIFS('別紙（介護施設等整備事業交付金）'!$B$7:$B38,"交付金",'別紙（介護施設等整備事業交付金）'!$J$7:$J38,AA$1,'別紙（介護施設等整備事業交付金）'!$K$7:$K38,$B17)</f>
        <v>0</v>
      </c>
      <c r="AB17" s="55">
        <f>SUMIFS('別紙（介護施設等整備事業交付金）'!$P$7:$P38,'別紙（介護施設等整備事業交付金）'!$B$7:$B38,"交付金",'別紙（介護施設等整備事業交付金）'!$J$7:$J38,AA$1,'別紙（介護施設等整備事業交付金）'!$K$7:$K38,$B17)</f>
        <v>0</v>
      </c>
      <c r="AC17" s="47">
        <f>COUNTIFS('別紙（介護施設等整備事業交付金）'!$B$7:$B38,"交付金",'別紙（介護施設等整備事業交付金）'!$J$7:$J38,AC$1,'別紙（介護施設等整備事業交付金）'!$K$7:$K38,$B17)</f>
        <v>0</v>
      </c>
      <c r="AD17" s="55">
        <f>SUMIFS('別紙（介護施設等整備事業交付金）'!$P$7:$P38,'別紙（介護施設等整備事業交付金）'!$B$7:$B38,"交付金",'別紙（介護施設等整備事業交付金）'!$J$7:$J38,AC$1,'別紙（介護施設等整備事業交付金）'!$K$7:$K38,$B17)</f>
        <v>0</v>
      </c>
      <c r="AE17" s="47">
        <f>COUNTIFS('別紙（介護施設等整備事業交付金）'!$B$7:$B38,"交付金",'別紙（介護施設等整備事業交付金）'!$J$7:$J38,AE$1,'別紙（介護施設等整備事業交付金）'!$K$7:$K38,$B17)</f>
        <v>0</v>
      </c>
      <c r="AF17" s="47">
        <f>SUMIFS('別紙（介護施設等整備事業交付金）'!$T$7:$T39,'別紙（介護施設等整備事業交付金）'!$B$7:$B39,"交付金",'別紙（介護施設等整備事業交付金）'!$J$7:$J39,AE$1,'別紙（介護施設等整備事業交付金）'!$K$7:$K39,$B17)</f>
        <v>0</v>
      </c>
      <c r="AG17" s="55">
        <f>SUMIFS('別紙（介護施設等整備事業交付金）'!$P$7:$P38,'別紙（介護施設等整備事業交付金）'!$B$7:$B38,"交付金",'別紙（介護施設等整備事業交付金）'!$J$7:$J38,AE$1,'別紙（介護施設等整備事業交付金）'!$K$7:$K38,$B17)</f>
        <v>0</v>
      </c>
      <c r="AH17" s="47">
        <f>COUNTIFS('別紙（介護施設等整備事業交付金）'!$B$7:$B38,"交付金",'別紙（介護施設等整備事業交付金）'!$J$7:$J38,AH$1,'別紙（介護施設等整備事業交付金）'!$K$7:$K38,$B17)</f>
        <v>0</v>
      </c>
      <c r="AI17" s="47">
        <f>SUMIFS('別紙（介護施設等整備事業交付金）'!$T$7:$T39,'別紙（介護施設等整備事業交付金）'!$B$7:$B39,"交付金",'別紙（介護施設等整備事業交付金）'!$J$7:$J39,AH$1,'別紙（介護施設等整備事業交付金）'!$K$7:$K39,$B17)</f>
        <v>0</v>
      </c>
      <c r="AJ17" s="55">
        <f>SUMIFS('別紙（介護施設等整備事業交付金）'!$P$7:$P38,'別紙（介護施設等整備事業交付金）'!$B$7:$B38,"交付金",'別紙（介護施設等整備事業交付金）'!$J$7:$J38,AH$1,'別紙（介護施設等整備事業交付金）'!$K$7:$K38,$B17)</f>
        <v>0</v>
      </c>
      <c r="AK17" s="47">
        <f>COUNTIFS('別紙（介護施設等整備事業交付金）'!$B$7:$B38,"交付金",'別紙（介護施設等整備事業交付金）'!$J$7:$J38,AK$1,'別紙（介護施設等整備事業交付金）'!$K$7:$K38,$B17)</f>
        <v>0</v>
      </c>
      <c r="AL17" s="55">
        <f>SUMIFS('別紙（介護施設等整備事業交付金）'!$P$7:$P38,'別紙（介護施設等整備事業交付金）'!$B$7:$B38,"交付金",'別紙（介護施設等整備事業交付金）'!$J$7:$J38,AK$1,'別紙（介護施設等整備事業交付金）'!$K$7:$K38,$B17)</f>
        <v>0</v>
      </c>
      <c r="AM17" s="47">
        <f>COUNTIFS('別紙（介護施設等整備事業交付金）'!$B$7:$B38,"交付金",'別紙（介護施設等整備事業交付金）'!$J$7:$J38,AM$1,'別紙（介護施設等整備事業交付金）'!$K$7:$K38,$B17)</f>
        <v>0</v>
      </c>
      <c r="AN17" s="55">
        <f>SUMIFS('別紙（介護施設等整備事業交付金）'!$P$7:$P38,'別紙（介護施設等整備事業交付金）'!$B$7:$B38,"交付金",'別紙（介護施設等整備事業交付金）'!$J$7:$J38,AM$1,'別紙（介護施設等整備事業交付金）'!$K$7:$K38,$B17)</f>
        <v>0</v>
      </c>
      <c r="AO17" s="47">
        <f>COUNTIFS('別紙（介護施設等整備事業交付金）'!$B$7:$B38,"交付金",'別紙（介護施設等整備事業交付金）'!$J$7:$J38,AO$1,'別紙（介護施設等整備事業交付金）'!$K$7:$K38,$B17)</f>
        <v>0</v>
      </c>
      <c r="AP17" s="47">
        <f>SUMIFS('別紙（介護施設等整備事業交付金）'!$T$7:$T39,'別紙（介護施設等整備事業交付金）'!$B$7:$B39,"交付金",'別紙（介護施設等整備事業交付金）'!$J$7:$J39,AO$1,'別紙（介護施設等整備事業交付金）'!$K$7:$K39,$B17)</f>
        <v>0</v>
      </c>
      <c r="AQ17" s="55">
        <f>SUMIFS('別紙（介護施設等整備事業交付金）'!$P$7:$P38,'別紙（介護施設等整備事業交付金）'!$B$7:$B38,"交付金",'別紙（介護施設等整備事業交付金）'!$J$7:$J38,AO$1,'別紙（介護施設等整備事業交付金）'!$K$7:$K38,$B17)</f>
        <v>0</v>
      </c>
      <c r="AR17" s="47">
        <f>COUNTIFS('別紙（介護施設等整備事業交付金）'!$B$7:$B38,"交付金",'別紙（介護施設等整備事業交付金）'!$J$7:$J38,AR$1,'別紙（介護施設等整備事業交付金）'!$K$7:$K38,$B17)</f>
        <v>0</v>
      </c>
      <c r="AS17" s="64">
        <f>SUMIFS('別紙（介護施設等整備事業交付金）'!$T$7:$T39,'別紙（介護施設等整備事業交付金）'!$B$7:$B39,"交付金",'別紙（介護施設等整備事業交付金）'!$J$7:$J39,AR$1,'別紙（介護施設等整備事業交付金）'!$K$7:$K39,$B17)</f>
        <v>0</v>
      </c>
      <c r="AT17" s="55">
        <f>SUMIFS('別紙（介護施設等整備事業交付金）'!$P$7:$P38,'別紙（介護施設等整備事業交付金）'!$B$7:$B38,"交付金",'別紙（介護施設等整備事業交付金）'!$J$7:$J38,AR$1,'別紙（介護施設等整備事業交付金）'!$K$7:$K38,$B17)</f>
        <v>0</v>
      </c>
      <c r="AU17" s="47">
        <f>COUNTIFS('別紙（介護施設等整備事業交付金）'!$B$7:$B38,"交付金",'別紙（介護施設等整備事業交付金）'!$J$7:$J38,AU$1,'別紙（介護施設等整備事業交付金）'!$K$7:$K38,$B17)</f>
        <v>0</v>
      </c>
      <c r="AV17" s="64">
        <f>SUMIFS('別紙（介護施設等整備事業交付金）'!$T$7:$T39,'別紙（介護施設等整備事業交付金）'!$B$7:$B39,"交付金",'別紙（介護施設等整備事業交付金）'!$J$7:$J39,AU$1,'別紙（介護施設等整備事業交付金）'!$K$7:$K39,$B17)</f>
        <v>0</v>
      </c>
      <c r="AW17" s="55">
        <f>SUMIFS('別紙（介護施設等整備事業交付金）'!$P$7:$P38,'別紙（介護施設等整備事業交付金）'!$B$7:$B38,"交付金",'別紙（介護施設等整備事業交付金）'!$J$7:$J38,AU$1,'別紙（介護施設等整備事業交付金）'!$K$7:$K38,$B17)</f>
        <v>0</v>
      </c>
      <c r="AX17" s="47">
        <f>COUNTIFS('別紙（介護施設等整備事業交付金）'!$B$7:$B38,"交付金",'別紙（介護施設等整備事業交付金）'!$J$7:$J38,AX$1,'別紙（介護施設等整備事業交付金）'!$K$7:$K38,$B17)</f>
        <v>0</v>
      </c>
      <c r="AY17" s="64">
        <f>SUMIFS('別紙（介護施設等整備事業交付金）'!$T$7:$T39,'別紙（介護施設等整備事業交付金）'!$B$7:$B39,"交付金",'別紙（介護施設等整備事業交付金）'!$J$7:$J39,AX$1,'別紙（介護施設等整備事業交付金）'!$K$7:$K39,$B17)</f>
        <v>0</v>
      </c>
      <c r="AZ17" s="55">
        <f>SUMIFS('別紙（介護施設等整備事業交付金）'!$P$7:$P38,'別紙（介護施設等整備事業交付金）'!$B$7:$B38,"交付金",'別紙（介護施設等整備事業交付金）'!$J$7:$J38,AX$1,'別紙（介護施設等整備事業交付金）'!$K$7:$K38,$B17)</f>
        <v>0</v>
      </c>
      <c r="BA17" s="47">
        <f>COUNTIFS('別紙（介護施設等整備事業交付金）'!$B$7:$B38,"交付金",'別紙（介護施設等整備事業交付金）'!$J$7:$J38,BA$1,'別紙（介護施設等整備事業交付金）'!$K$7:$K38,$B17)</f>
        <v>0</v>
      </c>
      <c r="BB17" s="55">
        <f>SUMIFS('別紙（介護施設等整備事業交付金）'!$P$7:$P38,'別紙（介護施設等整備事業交付金）'!$B$7:$B38,"交付金",'別紙（介護施設等整備事業交付金）'!$J$7:$J38,BA$1,'別紙（介護施設等整備事業交付金）'!$K$7:$K38,$B17)</f>
        <v>0</v>
      </c>
      <c r="BC17" s="47">
        <f>COUNTIFS('別紙（介護施設等整備事業交付金）'!$B$7:$B38,"交付金",'別紙（介護施設等整備事業交付金）'!$J$7:$J38,BC$1,'別紙（介護施設等整備事業交付金）'!$K$7:$K38,$B17)</f>
        <v>0</v>
      </c>
      <c r="BD17" s="55">
        <f>SUMIFS('別紙（介護施設等整備事業交付金）'!$P$7:$P38,'別紙（介護施設等整備事業交付金）'!$B$7:$B38,"交付金",'別紙（介護施設等整備事業交付金）'!$J$7:$J38,BC$1,'別紙（介護施設等整備事業交付金）'!$K$7:$K38,$B17)</f>
        <v>0</v>
      </c>
      <c r="BE17" s="47">
        <f>COUNTIFS('別紙（介護施設等整備事業交付金）'!$B$7:$B38,"交付金",'別紙（介護施設等整備事業交付金）'!$J$7:$J38,BE$1,'別紙（介護施設等整備事業交付金）'!$K$7:$K38,$B17)</f>
        <v>0</v>
      </c>
      <c r="BF17" s="55">
        <f>SUMIFS('別紙（介護施設等整備事業交付金）'!$P$7:$P38,'別紙（介護施設等整備事業交付金）'!$B$7:$B38,"交付金",'別紙（介護施設等整備事業交付金）'!$J$7:$J38,BE$1,'別紙（介護施設等整備事業交付金）'!$K$7:$K38,$B17)</f>
        <v>0</v>
      </c>
      <c r="BG17" s="47">
        <f t="shared" si="0"/>
        <v>0</v>
      </c>
      <c r="BH17" s="55">
        <f t="shared" si="1"/>
        <v>0</v>
      </c>
    </row>
    <row r="18" spans="1:60" x14ac:dyDescent="0.4">
      <c r="A18" s="45"/>
      <c r="B18" s="45" t="s">
        <v>10</v>
      </c>
      <c r="C18" s="47">
        <f>COUNTIFS('別紙（介護施設等整備事業交付金）'!$B$7:$B39,"交付金",'別紙（介護施設等整備事業交付金）'!$J$7:$J39,C$1,'別紙（介護施設等整備事業交付金）'!$K$7:$K39,$B18)</f>
        <v>0</v>
      </c>
      <c r="D18" s="65">
        <f>SUMIFS('別紙（介護施設等整備事業交付金）'!$T$7:$T40,'別紙（介護施設等整備事業交付金）'!$B$7:$B40,"交付金",'別紙（介護施設等整備事業交付金）'!$J$7:$J40,C$1,'別紙（介護施設等整備事業交付金）'!$K$7:$K40,$B18)</f>
        <v>0</v>
      </c>
      <c r="E18" s="55">
        <f>SUMIFS('別紙（介護施設等整備事業交付金）'!$P$7:$P39,'別紙（介護施設等整備事業交付金）'!$B$7:$B39,"交付金",'別紙（介護施設等整備事業交付金）'!$J$7:$J39,C$1,'別紙（介護施設等整備事業交付金）'!$K$7:$K39,$B18)</f>
        <v>0</v>
      </c>
      <c r="F18" s="47">
        <f>COUNTIFS('別紙（介護施設等整備事業交付金）'!$B$7:$B39,"交付金",'別紙（介護施設等整備事業交付金）'!$J$7:$J39,F$1,'別紙（介護施設等整備事業交付金）'!$K$7:$K39,$B18)</f>
        <v>0</v>
      </c>
      <c r="G18" s="65">
        <f>SUMIFS('別紙（介護施設等整備事業交付金）'!$T$7:$T40,'別紙（介護施設等整備事業交付金）'!$B$7:$B40,"交付金",'別紙（介護施設等整備事業交付金）'!$J$7:$J40,F$1,'別紙（介護施設等整備事業交付金）'!$K$7:$K40,$B18)</f>
        <v>0</v>
      </c>
      <c r="H18" s="55">
        <f>SUMIFS('別紙（介護施設等整備事業交付金）'!$P$7:$P39,'別紙（介護施設等整備事業交付金）'!$B$7:$B39,"交付金",'別紙（介護施設等整備事業交付金）'!$J$7:$J39,F$1,'別紙（介護施設等整備事業交付金）'!$K$7:$K39,$B18)</f>
        <v>0</v>
      </c>
      <c r="I18" s="47">
        <f>COUNTIFS('別紙（介護施設等整備事業交付金）'!$B$7:$B39,"交付金",'別紙（介護施設等整備事業交付金）'!$J$7:$J39,I$1,'別紙（介護施設等整備事業交付金）'!$K$7:$K39,$B18)</f>
        <v>0</v>
      </c>
      <c r="J18" s="47">
        <f>SUMIFS('別紙（介護施設等整備事業交付金）'!$T$7:$T40,'別紙（介護施設等整備事業交付金）'!$B$7:$B40,"交付金",'別紙（介護施設等整備事業交付金）'!$J$7:$J40,I$1,'別紙（介護施設等整備事業交付金）'!$K$7:$K40,$B18)</f>
        <v>0</v>
      </c>
      <c r="K18" s="55">
        <f>SUMIFS('別紙（介護施設等整備事業交付金）'!$P$7:$P39,'別紙（介護施設等整備事業交付金）'!$B$7:$B39,"交付金",'別紙（介護施設等整備事業交付金）'!$J$7:$J39,I$1,'別紙（介護施設等整備事業交付金）'!$K$7:$K39,$B18)</f>
        <v>0</v>
      </c>
      <c r="L18" s="47">
        <f>COUNTIFS('別紙（介護施設等整備事業交付金）'!$B$7:$B39,"交付金",'別紙（介護施設等整備事業交付金）'!$J$7:$J39,L$1,'別紙（介護施設等整備事業交付金）'!$K$7:$K39,$B18)</f>
        <v>0</v>
      </c>
      <c r="M18" s="55">
        <f>SUMIFS('別紙（介護施設等整備事業交付金）'!$P$7:$P39,'別紙（介護施設等整備事業交付金）'!$B$7:$B39,"交付金",'別紙（介護施設等整備事業交付金）'!$J$7:$J39,L$1,'別紙（介護施設等整備事業交付金）'!$K$7:$K39,$B18)</f>
        <v>0</v>
      </c>
      <c r="N18" s="47">
        <f>COUNTIFS('別紙（介護施設等整備事業交付金）'!$B$7:$B39,"交付金",'別紙（介護施設等整備事業交付金）'!$J$7:$J39,N$1,'別紙（介護施設等整備事業交付金）'!$K$7:$K39,$B18)</f>
        <v>0</v>
      </c>
      <c r="O18" s="55">
        <f>SUMIFS('別紙（介護施設等整備事業交付金）'!$P$7:$P39,'別紙（介護施設等整備事業交付金）'!$B$7:$B39,"交付金",'別紙（介護施設等整備事業交付金）'!$J$7:$J39,N$1,'別紙（介護施設等整備事業交付金）'!$K$7:$K39,$B18)</f>
        <v>0</v>
      </c>
      <c r="P18" s="47">
        <f>COUNTIFS('別紙（介護施設等整備事業交付金）'!$B$7:$B46,"交付金",'別紙（介護施設等整備事業交付金）'!$J$7:$J46,"⑦_①*",'別紙（介護施設等整備事業交付金）'!$K$7:$K46,$B18)</f>
        <v>0</v>
      </c>
      <c r="Q18" s="47">
        <f>SUMIFS('別紙（介護施設等整備事業交付金）'!$T$7:$T47,'別紙（介護施設等整備事業交付金）'!$B$7:$B47,"交付金",'別紙（介護施設等整備事業交付金）'!$J$7:$J47,"⑦_①*",'別紙（介護施設等整備事業交付金）'!$K$7:$K47,$B18)</f>
        <v>0</v>
      </c>
      <c r="R18" s="55">
        <f>SUMIFS('別紙（介護施設等整備事業交付金）'!$P$7:$P46,'別紙（介護施設等整備事業交付金）'!$B$7:$B46,"交付金",'別紙（介護施設等整備事業交付金）'!$J$7:$J46,"⑦_①*",'別紙（介護施設等整備事業交付金）'!$K$7:$K46,$B18)</f>
        <v>0</v>
      </c>
      <c r="S18" s="47">
        <f>COUNTIFS('別紙（介護施設等整備事業交付金）'!$B$7:$B39,"交付金",'別紙（介護施設等整備事業交付金）'!$J$7:$J39,S$1,'別紙（介護施設等整備事業交付金）'!$K$7:$K39,$B18)</f>
        <v>0</v>
      </c>
      <c r="T18" s="47">
        <f>SUMIFS('別紙（介護施設等整備事業交付金）'!$T$7:$T40,'別紙（介護施設等整備事業交付金）'!$B$7:$B40,"交付金",'別紙（介護施設等整備事業交付金）'!$J$7:$J40,S$1,'別紙（介護施設等整備事業交付金）'!$K$7:$K40,$B18)</f>
        <v>0</v>
      </c>
      <c r="U18" s="55">
        <f>SUMIFS('別紙（介護施設等整備事業交付金）'!$P$7:$P39,'別紙（介護施設等整備事業交付金）'!$B$7:$B39,"交付金",'別紙（介護施設等整備事業交付金）'!$J$7:$J39,S$1,'別紙（介護施設等整備事業交付金）'!$K$7:$K39,$B18)</f>
        <v>0</v>
      </c>
      <c r="V18" s="47">
        <f>COUNTIFS('別紙（介護施設等整備事業交付金）'!$B$7:$B46,"交付金",'別紙（介護施設等整備事業交付金）'!$J$7:$J46,"⑦_③*",'別紙（介護施設等整備事業交付金）'!$K$7:$K46,$B18)</f>
        <v>0</v>
      </c>
      <c r="W18" s="47">
        <f>SUMIFS('別紙（介護施設等整備事業交付金）'!$T$7:$T47,'別紙（介護施設等整備事業交付金）'!$B$7:$B47,"交付金",'別紙（介護施設等整備事業交付金）'!$J$7:$J47,"⑦_③*",'別紙（介護施設等整備事業交付金）'!$K$7:$K47,$B18)</f>
        <v>0</v>
      </c>
      <c r="X18" s="55">
        <f>SUMIFS('別紙（介護施設等整備事業交付金）'!$P$7:$P46,'別紙（介護施設等整備事業交付金）'!$B$7:$B46,"交付金",'別紙（介護施設等整備事業交付金）'!$J$7:$J46,"⑦_③*",'別紙（介護施設等整備事業交付金）'!$K$7:$K46,$B18)</f>
        <v>0</v>
      </c>
      <c r="Y18" s="47">
        <f>COUNTIFS('別紙（介護施設等整備事業交付金）'!$B$7:$B39,"交付金",'別紙（介護施設等整備事業交付金）'!$J$7:$J39,Y$1,'別紙（介護施設等整備事業交付金）'!$K$7:$K39,$B18)</f>
        <v>0</v>
      </c>
      <c r="Z18" s="55">
        <f>SUMIFS('別紙（介護施設等整備事業交付金）'!$P$7:$P39,'別紙（介護施設等整備事業交付金）'!$B$7:$B39,"交付金",'別紙（介護施設等整備事業交付金）'!$J$7:$J39,Y$1,'別紙（介護施設等整備事業交付金）'!$K$7:$K39,$B18)</f>
        <v>0</v>
      </c>
      <c r="AA18" s="47">
        <f>COUNTIFS('別紙（介護施設等整備事業交付金）'!$B$7:$B39,"交付金",'別紙（介護施設等整備事業交付金）'!$J$7:$J39,AA$1,'別紙（介護施設等整備事業交付金）'!$K$7:$K39,$B18)</f>
        <v>0</v>
      </c>
      <c r="AB18" s="55">
        <f>SUMIFS('別紙（介護施設等整備事業交付金）'!$P$7:$P39,'別紙（介護施設等整備事業交付金）'!$B$7:$B39,"交付金",'別紙（介護施設等整備事業交付金）'!$J$7:$J39,AA$1,'別紙（介護施設等整備事業交付金）'!$K$7:$K39,$B18)</f>
        <v>0</v>
      </c>
      <c r="AC18" s="47">
        <f>COUNTIFS('別紙（介護施設等整備事業交付金）'!$B$7:$B39,"交付金",'別紙（介護施設等整備事業交付金）'!$J$7:$J39,AC$1,'別紙（介護施設等整備事業交付金）'!$K$7:$K39,$B18)</f>
        <v>0</v>
      </c>
      <c r="AD18" s="55">
        <f>SUMIFS('別紙（介護施設等整備事業交付金）'!$P$7:$P39,'別紙（介護施設等整備事業交付金）'!$B$7:$B39,"交付金",'別紙（介護施設等整備事業交付金）'!$J$7:$J39,AC$1,'別紙（介護施設等整備事業交付金）'!$K$7:$K39,$B18)</f>
        <v>0</v>
      </c>
      <c r="AE18" s="47">
        <f>COUNTIFS('別紙（介護施設等整備事業交付金）'!$B$7:$B39,"交付金",'別紙（介護施設等整備事業交付金）'!$J$7:$J39,AE$1,'別紙（介護施設等整備事業交付金）'!$K$7:$K39,$B18)</f>
        <v>0</v>
      </c>
      <c r="AF18" s="47">
        <f>SUMIFS('別紙（介護施設等整備事業交付金）'!$T$7:$T40,'別紙（介護施設等整備事業交付金）'!$B$7:$B40,"交付金",'別紙（介護施設等整備事業交付金）'!$J$7:$J40,AE$1,'別紙（介護施設等整備事業交付金）'!$K$7:$K40,$B18)</f>
        <v>0</v>
      </c>
      <c r="AG18" s="55">
        <f>SUMIFS('別紙（介護施設等整備事業交付金）'!$P$7:$P39,'別紙（介護施設等整備事業交付金）'!$B$7:$B39,"交付金",'別紙（介護施設等整備事業交付金）'!$J$7:$J39,AE$1,'別紙（介護施設等整備事業交付金）'!$K$7:$K39,$B18)</f>
        <v>0</v>
      </c>
      <c r="AH18" s="47">
        <f>COUNTIFS('別紙（介護施設等整備事業交付金）'!$B$7:$B39,"交付金",'別紙（介護施設等整備事業交付金）'!$J$7:$J39,AH$1,'別紙（介護施設等整備事業交付金）'!$K$7:$K39,$B18)</f>
        <v>0</v>
      </c>
      <c r="AI18" s="47">
        <f>SUMIFS('別紙（介護施設等整備事業交付金）'!$T$7:$T40,'別紙（介護施設等整備事業交付金）'!$B$7:$B40,"交付金",'別紙（介護施設等整備事業交付金）'!$J$7:$J40,AH$1,'別紙（介護施設等整備事業交付金）'!$K$7:$K40,$B18)</f>
        <v>0</v>
      </c>
      <c r="AJ18" s="55">
        <f>SUMIFS('別紙（介護施設等整備事業交付金）'!$P$7:$P39,'別紙（介護施設等整備事業交付金）'!$B$7:$B39,"交付金",'別紙（介護施設等整備事業交付金）'!$J$7:$J39,AH$1,'別紙（介護施設等整備事業交付金）'!$K$7:$K39,$B18)</f>
        <v>0</v>
      </c>
      <c r="AK18" s="47">
        <f>COUNTIFS('別紙（介護施設等整備事業交付金）'!$B$7:$B39,"交付金",'別紙（介護施設等整備事業交付金）'!$J$7:$J39,AK$1,'別紙（介護施設等整備事業交付金）'!$K$7:$K39,$B18)</f>
        <v>0</v>
      </c>
      <c r="AL18" s="55">
        <f>SUMIFS('別紙（介護施設等整備事業交付金）'!$P$7:$P39,'別紙（介護施設等整備事業交付金）'!$B$7:$B39,"交付金",'別紙（介護施設等整備事業交付金）'!$J$7:$J39,AK$1,'別紙（介護施設等整備事業交付金）'!$K$7:$K39,$B18)</f>
        <v>0</v>
      </c>
      <c r="AM18" s="47">
        <f>COUNTIFS('別紙（介護施設等整備事業交付金）'!$B$7:$B39,"交付金",'別紙（介護施設等整備事業交付金）'!$J$7:$J39,AM$1,'別紙（介護施設等整備事業交付金）'!$K$7:$K39,$B18)</f>
        <v>0</v>
      </c>
      <c r="AN18" s="55">
        <f>SUMIFS('別紙（介護施設等整備事業交付金）'!$P$7:$P39,'別紙（介護施設等整備事業交付金）'!$B$7:$B39,"交付金",'別紙（介護施設等整備事業交付金）'!$J$7:$J39,AM$1,'別紙（介護施設等整備事業交付金）'!$K$7:$K39,$B18)</f>
        <v>0</v>
      </c>
      <c r="AO18" s="47">
        <f>COUNTIFS('別紙（介護施設等整備事業交付金）'!$B$7:$B39,"交付金",'別紙（介護施設等整備事業交付金）'!$J$7:$J39,AO$1,'別紙（介護施設等整備事業交付金）'!$K$7:$K39,$B18)</f>
        <v>0</v>
      </c>
      <c r="AP18" s="47">
        <f>SUMIFS('別紙（介護施設等整備事業交付金）'!$T$7:$T40,'別紙（介護施設等整備事業交付金）'!$B$7:$B40,"交付金",'別紙（介護施設等整備事業交付金）'!$J$7:$J40,AO$1,'別紙（介護施設等整備事業交付金）'!$K$7:$K40,$B18)</f>
        <v>0</v>
      </c>
      <c r="AQ18" s="55">
        <f>SUMIFS('別紙（介護施設等整備事業交付金）'!$P$7:$P39,'別紙（介護施設等整備事業交付金）'!$B$7:$B39,"交付金",'別紙（介護施設等整備事業交付金）'!$J$7:$J39,AO$1,'別紙（介護施設等整備事業交付金）'!$K$7:$K39,$B18)</f>
        <v>0</v>
      </c>
      <c r="AR18" s="47">
        <f>COUNTIFS('別紙（介護施設等整備事業交付金）'!$B$7:$B39,"交付金",'別紙（介護施設等整備事業交付金）'!$J$7:$J39,AR$1,'別紙（介護施設等整備事業交付金）'!$K$7:$K39,$B18)</f>
        <v>0</v>
      </c>
      <c r="AS18" s="64">
        <f>SUMIFS('別紙（介護施設等整備事業交付金）'!$T$7:$T40,'別紙（介護施設等整備事業交付金）'!$B$7:$B40,"交付金",'別紙（介護施設等整備事業交付金）'!$J$7:$J40,AR$1,'別紙（介護施設等整備事業交付金）'!$K$7:$K40,$B18)</f>
        <v>0</v>
      </c>
      <c r="AT18" s="55">
        <f>SUMIFS('別紙（介護施設等整備事業交付金）'!$P$7:$P39,'別紙（介護施設等整備事業交付金）'!$B$7:$B39,"交付金",'別紙（介護施設等整備事業交付金）'!$J$7:$J39,AR$1,'別紙（介護施設等整備事業交付金）'!$K$7:$K39,$B18)</f>
        <v>0</v>
      </c>
      <c r="AU18" s="47">
        <f>COUNTIFS('別紙（介護施設等整備事業交付金）'!$B$7:$B39,"交付金",'別紙（介護施設等整備事業交付金）'!$J$7:$J39,AU$1,'別紙（介護施設等整備事業交付金）'!$K$7:$K39,$B18)</f>
        <v>0</v>
      </c>
      <c r="AV18" s="64">
        <f>SUMIFS('別紙（介護施設等整備事業交付金）'!$T$7:$T40,'別紙（介護施設等整備事業交付金）'!$B$7:$B40,"交付金",'別紙（介護施設等整備事業交付金）'!$J$7:$J40,AU$1,'別紙（介護施設等整備事業交付金）'!$K$7:$K40,$B18)</f>
        <v>0</v>
      </c>
      <c r="AW18" s="55">
        <f>SUMIFS('別紙（介護施設等整備事業交付金）'!$P$7:$P39,'別紙（介護施設等整備事業交付金）'!$B$7:$B39,"交付金",'別紙（介護施設等整備事業交付金）'!$J$7:$J39,AU$1,'別紙（介護施設等整備事業交付金）'!$K$7:$K39,$B18)</f>
        <v>0</v>
      </c>
      <c r="AX18" s="47">
        <f>COUNTIFS('別紙（介護施設等整備事業交付金）'!$B$7:$B39,"交付金",'別紙（介護施設等整備事業交付金）'!$J$7:$J39,AX$1,'別紙（介護施設等整備事業交付金）'!$K$7:$K39,$B18)</f>
        <v>0</v>
      </c>
      <c r="AY18" s="64">
        <f>SUMIFS('別紙（介護施設等整備事業交付金）'!$T$7:$T40,'別紙（介護施設等整備事業交付金）'!$B$7:$B40,"交付金",'別紙（介護施設等整備事業交付金）'!$J$7:$J40,AX$1,'別紙（介護施設等整備事業交付金）'!$K$7:$K40,$B18)</f>
        <v>0</v>
      </c>
      <c r="AZ18" s="55">
        <f>SUMIFS('別紙（介護施設等整備事業交付金）'!$P$7:$P39,'別紙（介護施設等整備事業交付金）'!$B$7:$B39,"交付金",'別紙（介護施設等整備事業交付金）'!$J$7:$J39,AX$1,'別紙（介護施設等整備事業交付金）'!$K$7:$K39,$B18)</f>
        <v>0</v>
      </c>
      <c r="BA18" s="47">
        <f>COUNTIFS('別紙（介護施設等整備事業交付金）'!$B$7:$B39,"交付金",'別紙（介護施設等整備事業交付金）'!$J$7:$J39,BA$1,'別紙（介護施設等整備事業交付金）'!$K$7:$K39,$B18)</f>
        <v>0</v>
      </c>
      <c r="BB18" s="55">
        <f>SUMIFS('別紙（介護施設等整備事業交付金）'!$P$7:$P39,'別紙（介護施設等整備事業交付金）'!$B$7:$B39,"交付金",'別紙（介護施設等整備事業交付金）'!$J$7:$J39,BA$1,'別紙（介護施設等整備事業交付金）'!$K$7:$K39,$B18)</f>
        <v>0</v>
      </c>
      <c r="BC18" s="47">
        <f>COUNTIFS('別紙（介護施設等整備事業交付金）'!$B$7:$B39,"交付金",'別紙（介護施設等整備事業交付金）'!$J$7:$J39,BC$1,'別紙（介護施設等整備事業交付金）'!$K$7:$K39,$B18)</f>
        <v>0</v>
      </c>
      <c r="BD18" s="55">
        <f>SUMIFS('別紙（介護施設等整備事業交付金）'!$P$7:$P39,'別紙（介護施設等整備事業交付金）'!$B$7:$B39,"交付金",'別紙（介護施設等整備事業交付金）'!$J$7:$J39,BC$1,'別紙（介護施設等整備事業交付金）'!$K$7:$K39,$B18)</f>
        <v>0</v>
      </c>
      <c r="BE18" s="47">
        <f>COUNTIFS('別紙（介護施設等整備事業交付金）'!$B$7:$B39,"交付金",'別紙（介護施設等整備事業交付金）'!$J$7:$J39,BE$1,'別紙（介護施設等整備事業交付金）'!$K$7:$K39,$B18)</f>
        <v>0</v>
      </c>
      <c r="BF18" s="55">
        <f>SUMIFS('別紙（介護施設等整備事業交付金）'!$P$7:$P39,'別紙（介護施設等整備事業交付金）'!$B$7:$B39,"交付金",'別紙（介護施設等整備事業交付金）'!$J$7:$J39,BE$1,'別紙（介護施設等整備事業交付金）'!$K$7:$K39,$B18)</f>
        <v>0</v>
      </c>
      <c r="BG18" s="47">
        <f t="shared" si="0"/>
        <v>0</v>
      </c>
      <c r="BH18" s="55">
        <f t="shared" si="1"/>
        <v>0</v>
      </c>
    </row>
    <row r="19" spans="1:60" x14ac:dyDescent="0.4">
      <c r="A19" s="45"/>
      <c r="B19" s="45" t="s">
        <v>11</v>
      </c>
      <c r="C19" s="47">
        <f>COUNTIFS('別紙（介護施設等整備事業交付金）'!$B$7:$B40,"交付金",'別紙（介護施設等整備事業交付金）'!$J$7:$J40,C$1,'別紙（介護施設等整備事業交付金）'!$K$7:$K40,$B19)</f>
        <v>0</v>
      </c>
      <c r="D19" s="47">
        <f>SUMIFS('別紙（介護施設等整備事業交付金）'!$T$7:$T41,'別紙（介護施設等整備事業交付金）'!$B$7:$B41,"交付金",'別紙（介護施設等整備事業交付金）'!$J$7:$J41,C$1,'別紙（介護施設等整備事業交付金）'!$K$7:$K41,$B19)</f>
        <v>0</v>
      </c>
      <c r="E19" s="55">
        <f>SUMIFS('別紙（介護施設等整備事業交付金）'!$P$7:$P40,'別紙（介護施設等整備事業交付金）'!$B$7:$B40,"交付金",'別紙（介護施設等整備事業交付金）'!$J$7:$J40,C$1,'別紙（介護施設等整備事業交付金）'!$K$7:$K40,$B19)</f>
        <v>0</v>
      </c>
      <c r="F19" s="47">
        <f>COUNTIFS('別紙（介護施設等整備事業交付金）'!$B$7:$B40,"交付金",'別紙（介護施設等整備事業交付金）'!$J$7:$J40,F$1,'別紙（介護施設等整備事業交付金）'!$K$7:$K40,$B19)</f>
        <v>0</v>
      </c>
      <c r="G19" s="47">
        <f>SUMIFS('別紙（介護施設等整備事業交付金）'!$T$7:$T41,'別紙（介護施設等整備事業交付金）'!$B$7:$B41,"交付金",'別紙（介護施設等整備事業交付金）'!$J$7:$J41,F$1,'別紙（介護施設等整備事業交付金）'!$K$7:$K41,$B19)</f>
        <v>0</v>
      </c>
      <c r="H19" s="55">
        <f>SUMIFS('別紙（介護施設等整備事業交付金）'!$P$7:$P40,'別紙（介護施設等整備事業交付金）'!$B$7:$B40,"交付金",'別紙（介護施設等整備事業交付金）'!$J$7:$J40,F$1,'別紙（介護施設等整備事業交付金）'!$K$7:$K40,$B19)</f>
        <v>0</v>
      </c>
      <c r="I19" s="47">
        <f>COUNTIFS('別紙（介護施設等整備事業交付金）'!$B$7:$B40,"交付金",'別紙（介護施設等整備事業交付金）'!$J$7:$J40,I$1,'別紙（介護施設等整備事業交付金）'!$K$7:$K40,$B19)</f>
        <v>0</v>
      </c>
      <c r="J19" s="47">
        <f>SUMIFS('別紙（介護施設等整備事業交付金）'!$T$7:$T41,'別紙（介護施設等整備事業交付金）'!$B$7:$B41,"交付金",'別紙（介護施設等整備事業交付金）'!$J$7:$J41,I$1,'別紙（介護施設等整備事業交付金）'!$K$7:$K41,$B19)</f>
        <v>0</v>
      </c>
      <c r="K19" s="55">
        <f>SUMIFS('別紙（介護施設等整備事業交付金）'!$P$7:$P40,'別紙（介護施設等整備事業交付金）'!$B$7:$B40,"交付金",'別紙（介護施設等整備事業交付金）'!$J$7:$J40,I$1,'別紙（介護施設等整備事業交付金）'!$K$7:$K40,$B19)</f>
        <v>0</v>
      </c>
      <c r="L19" s="47">
        <f>COUNTIFS('別紙（介護施設等整備事業交付金）'!$B$7:$B40,"交付金",'別紙（介護施設等整備事業交付金）'!$J$7:$J40,L$1,'別紙（介護施設等整備事業交付金）'!$K$7:$K40,$B19)</f>
        <v>0</v>
      </c>
      <c r="M19" s="55">
        <f>SUMIFS('別紙（介護施設等整備事業交付金）'!$P$7:$P40,'別紙（介護施設等整備事業交付金）'!$B$7:$B40,"交付金",'別紙（介護施設等整備事業交付金）'!$J$7:$J40,L$1,'別紙（介護施設等整備事業交付金）'!$K$7:$K40,$B19)</f>
        <v>0</v>
      </c>
      <c r="N19" s="47">
        <f>COUNTIFS('別紙（介護施設等整備事業交付金）'!$B$7:$B40,"交付金",'別紙（介護施設等整備事業交付金）'!$J$7:$J40,N$1,'別紙（介護施設等整備事業交付金）'!$K$7:$K40,$B19)</f>
        <v>0</v>
      </c>
      <c r="O19" s="55">
        <f>SUMIFS('別紙（介護施設等整備事業交付金）'!$P$7:$P40,'別紙（介護施設等整備事業交付金）'!$B$7:$B40,"交付金",'別紙（介護施設等整備事業交付金）'!$J$7:$J40,N$1,'別紙（介護施設等整備事業交付金）'!$K$7:$K40,$B19)</f>
        <v>0</v>
      </c>
      <c r="P19" s="47">
        <f>COUNTIFS('別紙（介護施設等整備事業交付金）'!$B$7:$B47,"交付金",'別紙（介護施設等整備事業交付金）'!$J$7:$J47,"⑦_①*",'別紙（介護施設等整備事業交付金）'!$K$7:$K47,$B19)</f>
        <v>0</v>
      </c>
      <c r="Q19" s="47">
        <f>SUMIFS('別紙（介護施設等整備事業交付金）'!$T$7:$T48,'別紙（介護施設等整備事業交付金）'!$B$7:$B48,"交付金",'別紙（介護施設等整備事業交付金）'!$J$7:$J48,"⑦_①*",'別紙（介護施設等整備事業交付金）'!$K$7:$K48,$B19)</f>
        <v>0</v>
      </c>
      <c r="R19" s="55">
        <f>SUMIFS('別紙（介護施設等整備事業交付金）'!$P$7:$P47,'別紙（介護施設等整備事業交付金）'!$B$7:$B47,"交付金",'別紙（介護施設等整備事業交付金）'!$J$7:$J47,"⑦_①*",'別紙（介護施設等整備事業交付金）'!$K$7:$K47,$B19)</f>
        <v>0</v>
      </c>
      <c r="S19" s="47">
        <f>COUNTIFS('別紙（介護施設等整備事業交付金）'!$B$7:$B40,"交付金",'別紙（介護施設等整備事業交付金）'!$J$7:$J40,S$1,'別紙（介護施設等整備事業交付金）'!$K$7:$K40,$B19)</f>
        <v>0</v>
      </c>
      <c r="T19" s="47">
        <f>SUMIFS('別紙（介護施設等整備事業交付金）'!$T$7:$T41,'別紙（介護施設等整備事業交付金）'!$B$7:$B41,"交付金",'別紙（介護施設等整備事業交付金）'!$J$7:$J41,S$1,'別紙（介護施設等整備事業交付金）'!$K$7:$K41,$B19)</f>
        <v>0</v>
      </c>
      <c r="U19" s="55">
        <f>SUMIFS('別紙（介護施設等整備事業交付金）'!$P$7:$P40,'別紙（介護施設等整備事業交付金）'!$B$7:$B40,"交付金",'別紙（介護施設等整備事業交付金）'!$J$7:$J40,S$1,'別紙（介護施設等整備事業交付金）'!$K$7:$K40,$B19)</f>
        <v>0</v>
      </c>
      <c r="V19" s="47">
        <f>COUNTIFS('別紙（介護施設等整備事業交付金）'!$B$7:$B47,"交付金",'別紙（介護施設等整備事業交付金）'!$J$7:$J47,"⑦_③*",'別紙（介護施設等整備事業交付金）'!$K$7:$K47,$B19)</f>
        <v>0</v>
      </c>
      <c r="W19" s="47">
        <f>SUMIFS('別紙（介護施設等整備事業交付金）'!$T$7:$T48,'別紙（介護施設等整備事業交付金）'!$B$7:$B48,"交付金",'別紙（介護施設等整備事業交付金）'!$J$7:$J48,"⑦_③*",'別紙（介護施設等整備事業交付金）'!$K$7:$K48,$B19)</f>
        <v>0</v>
      </c>
      <c r="X19" s="55">
        <f>SUMIFS('別紙（介護施設等整備事業交付金）'!$P$7:$P47,'別紙（介護施設等整備事業交付金）'!$B$7:$B47,"交付金",'別紙（介護施設等整備事業交付金）'!$J$7:$J47,"⑦_③*",'別紙（介護施設等整備事業交付金）'!$K$7:$K47,$B19)</f>
        <v>0</v>
      </c>
      <c r="Y19" s="47">
        <f>COUNTIFS('別紙（介護施設等整備事業交付金）'!$B$7:$B40,"交付金",'別紙（介護施設等整備事業交付金）'!$J$7:$J40,Y$1,'別紙（介護施設等整備事業交付金）'!$K$7:$K40,$B19)</f>
        <v>0</v>
      </c>
      <c r="Z19" s="55">
        <f>SUMIFS('別紙（介護施設等整備事業交付金）'!$P$7:$P40,'別紙（介護施設等整備事業交付金）'!$B$7:$B40,"交付金",'別紙（介護施設等整備事業交付金）'!$J$7:$J40,Y$1,'別紙（介護施設等整備事業交付金）'!$K$7:$K40,$B19)</f>
        <v>0</v>
      </c>
      <c r="AA19" s="47">
        <f>COUNTIFS('別紙（介護施設等整備事業交付金）'!$B$7:$B40,"交付金",'別紙（介護施設等整備事業交付金）'!$J$7:$J40,AA$1,'別紙（介護施設等整備事業交付金）'!$K$7:$K40,$B19)</f>
        <v>0</v>
      </c>
      <c r="AB19" s="55">
        <f>SUMIFS('別紙（介護施設等整備事業交付金）'!$P$7:$P40,'別紙（介護施設等整備事業交付金）'!$B$7:$B40,"交付金",'別紙（介護施設等整備事業交付金）'!$J$7:$J40,AA$1,'別紙（介護施設等整備事業交付金）'!$K$7:$K40,$B19)</f>
        <v>0</v>
      </c>
      <c r="AC19" s="47">
        <f>COUNTIFS('別紙（介護施設等整備事業交付金）'!$B$7:$B40,"交付金",'別紙（介護施設等整備事業交付金）'!$J$7:$J40,AC$1,'別紙（介護施設等整備事業交付金）'!$K$7:$K40,$B19)</f>
        <v>0</v>
      </c>
      <c r="AD19" s="55">
        <f>SUMIFS('別紙（介護施設等整備事業交付金）'!$P$7:$P40,'別紙（介護施設等整備事業交付金）'!$B$7:$B40,"交付金",'別紙（介護施設等整備事業交付金）'!$J$7:$J40,AC$1,'別紙（介護施設等整備事業交付金）'!$K$7:$K40,$B19)</f>
        <v>0</v>
      </c>
      <c r="AE19" s="47">
        <f>COUNTIFS('別紙（介護施設等整備事業交付金）'!$B$7:$B40,"交付金",'別紙（介護施設等整備事業交付金）'!$J$7:$J40,AE$1,'別紙（介護施設等整備事業交付金）'!$K$7:$K40,$B19)</f>
        <v>0</v>
      </c>
      <c r="AF19" s="47">
        <f>SUMIFS('別紙（介護施設等整備事業交付金）'!$T$7:$T41,'別紙（介護施設等整備事業交付金）'!$B$7:$B41,"交付金",'別紙（介護施設等整備事業交付金）'!$J$7:$J41,AE$1,'別紙（介護施設等整備事業交付金）'!$K$7:$K41,$B19)</f>
        <v>0</v>
      </c>
      <c r="AG19" s="55">
        <f>SUMIFS('別紙（介護施設等整備事業交付金）'!$P$7:$P40,'別紙（介護施設等整備事業交付金）'!$B$7:$B40,"交付金",'別紙（介護施設等整備事業交付金）'!$J$7:$J40,AE$1,'別紙（介護施設等整備事業交付金）'!$K$7:$K40,$B19)</f>
        <v>0</v>
      </c>
      <c r="AH19" s="47">
        <f>COUNTIFS('別紙（介護施設等整備事業交付金）'!$B$7:$B40,"交付金",'別紙（介護施設等整備事業交付金）'!$J$7:$J40,AH$1,'別紙（介護施設等整備事業交付金）'!$K$7:$K40,$B19)</f>
        <v>0</v>
      </c>
      <c r="AI19" s="47">
        <f>SUMIFS('別紙（介護施設等整備事業交付金）'!$T$7:$T41,'別紙（介護施設等整備事業交付金）'!$B$7:$B41,"交付金",'別紙（介護施設等整備事業交付金）'!$J$7:$J41,AH$1,'別紙（介護施設等整備事業交付金）'!$K$7:$K41,$B19)</f>
        <v>0</v>
      </c>
      <c r="AJ19" s="55">
        <f>SUMIFS('別紙（介護施設等整備事業交付金）'!$P$7:$P40,'別紙（介護施設等整備事業交付金）'!$B$7:$B40,"交付金",'別紙（介護施設等整備事業交付金）'!$J$7:$J40,AH$1,'別紙（介護施設等整備事業交付金）'!$K$7:$K40,$B19)</f>
        <v>0</v>
      </c>
      <c r="AK19" s="47">
        <f>COUNTIFS('別紙（介護施設等整備事業交付金）'!$B$7:$B40,"交付金",'別紙（介護施設等整備事業交付金）'!$J$7:$J40,AK$1,'別紙（介護施設等整備事業交付金）'!$K$7:$K40,$B19)</f>
        <v>0</v>
      </c>
      <c r="AL19" s="55">
        <f>SUMIFS('別紙（介護施設等整備事業交付金）'!$P$7:$P40,'別紙（介護施設等整備事業交付金）'!$B$7:$B40,"交付金",'別紙（介護施設等整備事業交付金）'!$J$7:$J40,AK$1,'別紙（介護施設等整備事業交付金）'!$K$7:$K40,$B19)</f>
        <v>0</v>
      </c>
      <c r="AM19" s="47">
        <f>COUNTIFS('別紙（介護施設等整備事業交付金）'!$B$7:$B40,"交付金",'別紙（介護施設等整備事業交付金）'!$J$7:$J40,AM$1,'別紙（介護施設等整備事業交付金）'!$K$7:$K40,$B19)</f>
        <v>0</v>
      </c>
      <c r="AN19" s="55">
        <f>SUMIFS('別紙（介護施設等整備事業交付金）'!$P$7:$P40,'別紙（介護施設等整備事業交付金）'!$B$7:$B40,"交付金",'別紙（介護施設等整備事業交付金）'!$J$7:$J40,AM$1,'別紙（介護施設等整備事業交付金）'!$K$7:$K40,$B19)</f>
        <v>0</v>
      </c>
      <c r="AO19" s="47">
        <f>COUNTIFS('別紙（介護施設等整備事業交付金）'!$B$7:$B40,"交付金",'別紙（介護施設等整備事業交付金）'!$J$7:$J40,AO$1,'別紙（介護施設等整備事業交付金）'!$K$7:$K40,$B19)</f>
        <v>0</v>
      </c>
      <c r="AP19" s="47">
        <f>SUMIFS('別紙（介護施設等整備事業交付金）'!$T$7:$T41,'別紙（介護施設等整備事業交付金）'!$B$7:$B41,"交付金",'別紙（介護施設等整備事業交付金）'!$J$7:$J41,AO$1,'別紙（介護施設等整備事業交付金）'!$K$7:$K41,$B19)</f>
        <v>0</v>
      </c>
      <c r="AQ19" s="55">
        <f>SUMIFS('別紙（介護施設等整備事業交付金）'!$P$7:$P40,'別紙（介護施設等整備事業交付金）'!$B$7:$B40,"交付金",'別紙（介護施設等整備事業交付金）'!$J$7:$J40,AO$1,'別紙（介護施設等整備事業交付金）'!$K$7:$K40,$B19)</f>
        <v>0</v>
      </c>
      <c r="AR19" s="47">
        <f>COUNTIFS('別紙（介護施設等整備事業交付金）'!$B$7:$B40,"交付金",'別紙（介護施設等整備事業交付金）'!$J$7:$J40,AR$1,'別紙（介護施設等整備事業交付金）'!$K$7:$K40,$B19)</f>
        <v>0</v>
      </c>
      <c r="AS19" s="64">
        <f>SUMIFS('別紙（介護施設等整備事業交付金）'!$T$7:$T41,'別紙（介護施設等整備事業交付金）'!$B$7:$B41,"交付金",'別紙（介護施設等整備事業交付金）'!$J$7:$J41,AR$1,'別紙（介護施設等整備事業交付金）'!$K$7:$K41,$B19)</f>
        <v>0</v>
      </c>
      <c r="AT19" s="55">
        <f>SUMIFS('別紙（介護施設等整備事業交付金）'!$P$7:$P40,'別紙（介護施設等整備事業交付金）'!$B$7:$B40,"交付金",'別紙（介護施設等整備事業交付金）'!$J$7:$J40,AR$1,'別紙（介護施設等整備事業交付金）'!$K$7:$K40,$B19)</f>
        <v>0</v>
      </c>
      <c r="AU19" s="47">
        <f>COUNTIFS('別紙（介護施設等整備事業交付金）'!$B$7:$B40,"交付金",'別紙（介護施設等整備事業交付金）'!$J$7:$J40,AU$1,'別紙（介護施設等整備事業交付金）'!$K$7:$K40,$B19)</f>
        <v>0</v>
      </c>
      <c r="AV19" s="64">
        <f>SUMIFS('別紙（介護施設等整備事業交付金）'!$T$7:$T41,'別紙（介護施設等整備事業交付金）'!$B$7:$B41,"交付金",'別紙（介護施設等整備事業交付金）'!$J$7:$J41,AU$1,'別紙（介護施設等整備事業交付金）'!$K$7:$K41,$B19)</f>
        <v>0</v>
      </c>
      <c r="AW19" s="55">
        <f>SUMIFS('別紙（介護施設等整備事業交付金）'!$P$7:$P40,'別紙（介護施設等整備事業交付金）'!$B$7:$B40,"交付金",'別紙（介護施設等整備事業交付金）'!$J$7:$J40,AU$1,'別紙（介護施設等整備事業交付金）'!$K$7:$K40,$B19)</f>
        <v>0</v>
      </c>
      <c r="AX19" s="47">
        <f>COUNTIFS('別紙（介護施設等整備事業交付金）'!$B$7:$B40,"交付金",'別紙（介護施設等整備事業交付金）'!$J$7:$J40,AX$1,'別紙（介護施設等整備事業交付金）'!$K$7:$K40,$B19)</f>
        <v>0</v>
      </c>
      <c r="AY19" s="64">
        <f>SUMIFS('別紙（介護施設等整備事業交付金）'!$T$7:$T41,'別紙（介護施設等整備事業交付金）'!$B$7:$B41,"交付金",'別紙（介護施設等整備事業交付金）'!$J$7:$J41,AX$1,'別紙（介護施設等整備事業交付金）'!$K$7:$K41,$B19)</f>
        <v>0</v>
      </c>
      <c r="AZ19" s="55">
        <f>SUMIFS('別紙（介護施設等整備事業交付金）'!$P$7:$P40,'別紙（介護施設等整備事業交付金）'!$B$7:$B40,"交付金",'別紙（介護施設等整備事業交付金）'!$J$7:$J40,AX$1,'別紙（介護施設等整備事業交付金）'!$K$7:$K40,$B19)</f>
        <v>0</v>
      </c>
      <c r="BA19" s="47">
        <f>COUNTIFS('別紙（介護施設等整備事業交付金）'!$B$7:$B40,"交付金",'別紙（介護施設等整備事業交付金）'!$J$7:$J40,BA$1,'別紙（介護施設等整備事業交付金）'!$K$7:$K40,$B19)</f>
        <v>0</v>
      </c>
      <c r="BB19" s="55">
        <f>SUMIFS('別紙（介護施設等整備事業交付金）'!$P$7:$P40,'別紙（介護施設等整備事業交付金）'!$B$7:$B40,"交付金",'別紙（介護施設等整備事業交付金）'!$J$7:$J40,BA$1,'別紙（介護施設等整備事業交付金）'!$K$7:$K40,$B19)</f>
        <v>0</v>
      </c>
      <c r="BC19" s="47">
        <f>COUNTIFS('別紙（介護施設等整備事業交付金）'!$B$7:$B40,"交付金",'別紙（介護施設等整備事業交付金）'!$J$7:$J40,BC$1,'別紙（介護施設等整備事業交付金）'!$K$7:$K40,$B19)</f>
        <v>0</v>
      </c>
      <c r="BD19" s="55">
        <f>SUMIFS('別紙（介護施設等整備事業交付金）'!$P$7:$P40,'別紙（介護施設等整備事業交付金）'!$B$7:$B40,"交付金",'別紙（介護施設等整備事業交付金）'!$J$7:$J40,BC$1,'別紙（介護施設等整備事業交付金）'!$K$7:$K40,$B19)</f>
        <v>0</v>
      </c>
      <c r="BE19" s="47">
        <f>COUNTIFS('別紙（介護施設等整備事業交付金）'!$B$7:$B40,"交付金",'別紙（介護施設等整備事業交付金）'!$J$7:$J40,BE$1,'別紙（介護施設等整備事業交付金）'!$K$7:$K40,$B19)</f>
        <v>0</v>
      </c>
      <c r="BF19" s="55">
        <f>SUMIFS('別紙（介護施設等整備事業交付金）'!$P$7:$P40,'別紙（介護施設等整備事業交付金）'!$B$7:$B40,"交付金",'別紙（介護施設等整備事業交付金）'!$J$7:$J40,BE$1,'別紙（介護施設等整備事業交付金）'!$K$7:$K40,$B19)</f>
        <v>0</v>
      </c>
      <c r="BG19" s="47">
        <f t="shared" si="0"/>
        <v>0</v>
      </c>
      <c r="BH19" s="55">
        <f t="shared" si="1"/>
        <v>0</v>
      </c>
    </row>
    <row r="20" spans="1:60" x14ac:dyDescent="0.4">
      <c r="A20" s="45"/>
      <c r="B20" s="45" t="s">
        <v>12</v>
      </c>
      <c r="C20" s="47">
        <f>COUNTIFS('別紙（介護施設等整備事業交付金）'!$B$7:$B41,"交付金",'別紙（介護施設等整備事業交付金）'!$J$7:$J41,C$1,'別紙（介護施設等整備事業交付金）'!$K$7:$K41,$B20)</f>
        <v>0</v>
      </c>
      <c r="D20" s="47">
        <f>SUMIFS('別紙（介護施設等整備事業交付金）'!$T$7:$T42,'別紙（介護施設等整備事業交付金）'!$B$7:$B42,"交付金",'別紙（介護施設等整備事業交付金）'!$J$7:$J42,C$1,'別紙（介護施設等整備事業交付金）'!$K$7:$K42,$B20)</f>
        <v>0</v>
      </c>
      <c r="E20" s="55">
        <f>SUMIFS('別紙（介護施設等整備事業交付金）'!$P$7:$P41,'別紙（介護施設等整備事業交付金）'!$B$7:$B41,"交付金",'別紙（介護施設等整備事業交付金）'!$J$7:$J41,C$1,'別紙（介護施設等整備事業交付金）'!$K$7:$K41,$B20)</f>
        <v>0</v>
      </c>
      <c r="F20" s="47">
        <f>COUNTIFS('別紙（介護施設等整備事業交付金）'!$B$7:$B41,"交付金",'別紙（介護施設等整備事業交付金）'!$J$7:$J41,F$1,'別紙（介護施設等整備事業交付金）'!$K$7:$K41,$B20)</f>
        <v>0</v>
      </c>
      <c r="G20" s="47">
        <f>SUMIFS('別紙（介護施設等整備事業交付金）'!$T$7:$T42,'別紙（介護施設等整備事業交付金）'!$B$7:$B42,"交付金",'別紙（介護施設等整備事業交付金）'!$J$7:$J42,F$1,'別紙（介護施設等整備事業交付金）'!$K$7:$K42,$B20)</f>
        <v>0</v>
      </c>
      <c r="H20" s="55">
        <f>SUMIFS('別紙（介護施設等整備事業交付金）'!$P$7:$P41,'別紙（介護施設等整備事業交付金）'!$B$7:$B41,"交付金",'別紙（介護施設等整備事業交付金）'!$J$7:$J41,F$1,'別紙（介護施設等整備事業交付金）'!$K$7:$K41,$B20)</f>
        <v>0</v>
      </c>
      <c r="I20" s="47">
        <f>COUNTIFS('別紙（介護施設等整備事業交付金）'!$B$7:$B41,"交付金",'別紙（介護施設等整備事業交付金）'!$J$7:$J41,I$1,'別紙（介護施設等整備事業交付金）'!$K$7:$K41,$B20)</f>
        <v>0</v>
      </c>
      <c r="J20" s="47">
        <f>SUMIFS('別紙（介護施設等整備事業交付金）'!$T$7:$T42,'別紙（介護施設等整備事業交付金）'!$B$7:$B42,"交付金",'別紙（介護施設等整備事業交付金）'!$J$7:$J42,I$1,'別紙（介護施設等整備事業交付金）'!$K$7:$K42,$B20)</f>
        <v>0</v>
      </c>
      <c r="K20" s="55">
        <f>SUMIFS('別紙（介護施設等整備事業交付金）'!$P$7:$P41,'別紙（介護施設等整備事業交付金）'!$B$7:$B41,"交付金",'別紙（介護施設等整備事業交付金）'!$J$7:$J41,I$1,'別紙（介護施設等整備事業交付金）'!$K$7:$K41,$B20)</f>
        <v>0</v>
      </c>
      <c r="L20" s="47">
        <f>COUNTIFS('別紙（介護施設等整備事業交付金）'!$B$7:$B41,"交付金",'別紙（介護施設等整備事業交付金）'!$J$7:$J41,L$1,'別紙（介護施設等整備事業交付金）'!$K$7:$K41,$B20)</f>
        <v>0</v>
      </c>
      <c r="M20" s="55">
        <f>SUMIFS('別紙（介護施設等整備事業交付金）'!$P$7:$P41,'別紙（介護施設等整備事業交付金）'!$B$7:$B41,"交付金",'別紙（介護施設等整備事業交付金）'!$J$7:$J41,L$1,'別紙（介護施設等整備事業交付金）'!$K$7:$K41,$B20)</f>
        <v>0</v>
      </c>
      <c r="N20" s="47">
        <f>COUNTIFS('別紙（介護施設等整備事業交付金）'!$B$7:$B41,"交付金",'別紙（介護施設等整備事業交付金）'!$J$7:$J41,N$1,'別紙（介護施設等整備事業交付金）'!$K$7:$K41,$B20)</f>
        <v>0</v>
      </c>
      <c r="O20" s="55">
        <f>SUMIFS('別紙（介護施設等整備事業交付金）'!$P$7:$P41,'別紙（介護施設等整備事業交付金）'!$B$7:$B41,"交付金",'別紙（介護施設等整備事業交付金）'!$J$7:$J41,N$1,'別紙（介護施設等整備事業交付金）'!$K$7:$K41,$B20)</f>
        <v>0</v>
      </c>
      <c r="P20" s="47">
        <f>COUNTIFS('別紙（介護施設等整備事業交付金）'!$B$7:$B48,"交付金",'別紙（介護施設等整備事業交付金）'!$J$7:$J48,"⑦_①*",'別紙（介護施設等整備事業交付金）'!$K$7:$K48,$B20)</f>
        <v>0</v>
      </c>
      <c r="Q20" s="47">
        <f>SUMIFS('別紙（介護施設等整備事業交付金）'!$T$7:$T49,'別紙（介護施設等整備事業交付金）'!$B$7:$B49,"交付金",'別紙（介護施設等整備事業交付金）'!$J$7:$J49,"⑦_①*",'別紙（介護施設等整備事業交付金）'!$K$7:$K49,$B20)</f>
        <v>0</v>
      </c>
      <c r="R20" s="55">
        <f>SUMIFS('別紙（介護施設等整備事業交付金）'!$P$7:$P48,'別紙（介護施設等整備事業交付金）'!$B$7:$B48,"交付金",'別紙（介護施設等整備事業交付金）'!$J$7:$J48,"⑦_①*",'別紙（介護施設等整備事業交付金）'!$K$7:$K48,$B20)</f>
        <v>0</v>
      </c>
      <c r="S20" s="47">
        <f>COUNTIFS('別紙（介護施設等整備事業交付金）'!$B$7:$B41,"交付金",'別紙（介護施設等整備事業交付金）'!$J$7:$J41,S$1,'別紙（介護施設等整備事業交付金）'!$K$7:$K41,$B20)</f>
        <v>0</v>
      </c>
      <c r="T20" s="47">
        <f>SUMIFS('別紙（介護施設等整備事業交付金）'!$T$7:$T42,'別紙（介護施設等整備事業交付金）'!$B$7:$B42,"交付金",'別紙（介護施設等整備事業交付金）'!$J$7:$J42,S$1,'別紙（介護施設等整備事業交付金）'!$K$7:$K42,$B20)</f>
        <v>0</v>
      </c>
      <c r="U20" s="55">
        <f>SUMIFS('別紙（介護施設等整備事業交付金）'!$P$7:$P41,'別紙（介護施設等整備事業交付金）'!$B$7:$B41,"交付金",'別紙（介護施設等整備事業交付金）'!$J$7:$J41,S$1,'別紙（介護施設等整備事業交付金）'!$K$7:$K41,$B20)</f>
        <v>0</v>
      </c>
      <c r="V20" s="47">
        <f>COUNTIFS('別紙（介護施設等整備事業交付金）'!$B$7:$B48,"交付金",'別紙（介護施設等整備事業交付金）'!$J$7:$J48,"⑦_③*",'別紙（介護施設等整備事業交付金）'!$K$7:$K48,$B20)</f>
        <v>0</v>
      </c>
      <c r="W20" s="47">
        <f>SUMIFS('別紙（介護施設等整備事業交付金）'!$T$7:$T49,'別紙（介護施設等整備事業交付金）'!$B$7:$B49,"交付金",'別紙（介護施設等整備事業交付金）'!$J$7:$J49,"⑦_③*",'別紙（介護施設等整備事業交付金）'!$K$7:$K49,$B20)</f>
        <v>0</v>
      </c>
      <c r="X20" s="55">
        <f>SUMIFS('別紙（介護施設等整備事業交付金）'!$P$7:$P48,'別紙（介護施設等整備事業交付金）'!$B$7:$B48,"交付金",'別紙（介護施設等整備事業交付金）'!$J$7:$J48,"⑦_③*",'別紙（介護施設等整備事業交付金）'!$K$7:$K48,$B20)</f>
        <v>0</v>
      </c>
      <c r="Y20" s="47">
        <f>COUNTIFS('別紙（介護施設等整備事業交付金）'!$B$7:$B41,"交付金",'別紙（介護施設等整備事業交付金）'!$J$7:$J41,Y$1,'別紙（介護施設等整備事業交付金）'!$K$7:$K41,$B20)</f>
        <v>0</v>
      </c>
      <c r="Z20" s="55">
        <f>SUMIFS('別紙（介護施設等整備事業交付金）'!$P$7:$P41,'別紙（介護施設等整備事業交付金）'!$B$7:$B41,"交付金",'別紙（介護施設等整備事業交付金）'!$J$7:$J41,Y$1,'別紙（介護施設等整備事業交付金）'!$K$7:$K41,$B20)</f>
        <v>0</v>
      </c>
      <c r="AA20" s="47">
        <f>COUNTIFS('別紙（介護施設等整備事業交付金）'!$B$7:$B41,"交付金",'別紙（介護施設等整備事業交付金）'!$J$7:$J41,AA$1,'別紙（介護施設等整備事業交付金）'!$K$7:$K41,$B20)</f>
        <v>0</v>
      </c>
      <c r="AB20" s="55">
        <f>SUMIFS('別紙（介護施設等整備事業交付金）'!$P$7:$P41,'別紙（介護施設等整備事業交付金）'!$B$7:$B41,"交付金",'別紙（介護施設等整備事業交付金）'!$J$7:$J41,AA$1,'別紙（介護施設等整備事業交付金）'!$K$7:$K41,$B20)</f>
        <v>0</v>
      </c>
      <c r="AC20" s="47">
        <f>COUNTIFS('別紙（介護施設等整備事業交付金）'!$B$7:$B41,"交付金",'別紙（介護施設等整備事業交付金）'!$J$7:$J41,AC$1,'別紙（介護施設等整備事業交付金）'!$K$7:$K41,$B20)</f>
        <v>0</v>
      </c>
      <c r="AD20" s="55">
        <f>SUMIFS('別紙（介護施設等整備事業交付金）'!$P$7:$P41,'別紙（介護施設等整備事業交付金）'!$B$7:$B41,"交付金",'別紙（介護施設等整備事業交付金）'!$J$7:$J41,AC$1,'別紙（介護施設等整備事業交付金）'!$K$7:$K41,$B20)</f>
        <v>0</v>
      </c>
      <c r="AE20" s="47">
        <f>COUNTIFS('別紙（介護施設等整備事業交付金）'!$B$7:$B41,"交付金",'別紙（介護施設等整備事業交付金）'!$J$7:$J41,AE$1,'別紙（介護施設等整備事業交付金）'!$K$7:$K41,$B20)</f>
        <v>0</v>
      </c>
      <c r="AF20" s="47">
        <f>SUMIFS('別紙（介護施設等整備事業交付金）'!$T$7:$T42,'別紙（介護施設等整備事業交付金）'!$B$7:$B42,"交付金",'別紙（介護施設等整備事業交付金）'!$J$7:$J42,AE$1,'別紙（介護施設等整備事業交付金）'!$K$7:$K42,$B20)</f>
        <v>0</v>
      </c>
      <c r="AG20" s="55">
        <f>SUMIFS('別紙（介護施設等整備事業交付金）'!$P$7:$P41,'別紙（介護施設等整備事業交付金）'!$B$7:$B41,"交付金",'別紙（介護施設等整備事業交付金）'!$J$7:$J41,AE$1,'別紙（介護施設等整備事業交付金）'!$K$7:$K41,$B20)</f>
        <v>0</v>
      </c>
      <c r="AH20" s="47">
        <f>COUNTIFS('別紙（介護施設等整備事業交付金）'!$B$7:$B41,"交付金",'別紙（介護施設等整備事業交付金）'!$J$7:$J41,AH$1,'別紙（介護施設等整備事業交付金）'!$K$7:$K41,$B20)</f>
        <v>0</v>
      </c>
      <c r="AI20" s="47">
        <f>SUMIFS('別紙（介護施設等整備事業交付金）'!$T$7:$T42,'別紙（介護施設等整備事業交付金）'!$B$7:$B42,"交付金",'別紙（介護施設等整備事業交付金）'!$J$7:$J42,AH$1,'別紙（介護施設等整備事業交付金）'!$K$7:$K42,$B20)</f>
        <v>0</v>
      </c>
      <c r="AJ20" s="55">
        <f>SUMIFS('別紙（介護施設等整備事業交付金）'!$P$7:$P41,'別紙（介護施設等整備事業交付金）'!$B$7:$B41,"交付金",'別紙（介護施設等整備事業交付金）'!$J$7:$J41,AH$1,'別紙（介護施設等整備事業交付金）'!$K$7:$K41,$B20)</f>
        <v>0</v>
      </c>
      <c r="AK20" s="47">
        <f>COUNTIFS('別紙（介護施設等整備事業交付金）'!$B$7:$B41,"交付金",'別紙（介護施設等整備事業交付金）'!$J$7:$J41,AK$1,'別紙（介護施設等整備事業交付金）'!$K$7:$K41,$B20)</f>
        <v>0</v>
      </c>
      <c r="AL20" s="55">
        <f>SUMIFS('別紙（介護施設等整備事業交付金）'!$P$7:$P41,'別紙（介護施設等整備事業交付金）'!$B$7:$B41,"交付金",'別紙（介護施設等整備事業交付金）'!$J$7:$J41,AK$1,'別紙（介護施設等整備事業交付金）'!$K$7:$K41,$B20)</f>
        <v>0</v>
      </c>
      <c r="AM20" s="47">
        <f>COUNTIFS('別紙（介護施設等整備事業交付金）'!$B$7:$B41,"交付金",'別紙（介護施設等整備事業交付金）'!$J$7:$J41,AM$1,'別紙（介護施設等整備事業交付金）'!$K$7:$K41,$B20)</f>
        <v>0</v>
      </c>
      <c r="AN20" s="55">
        <f>SUMIFS('別紙（介護施設等整備事業交付金）'!$P$7:$P41,'別紙（介護施設等整備事業交付金）'!$B$7:$B41,"交付金",'別紙（介護施設等整備事業交付金）'!$J$7:$J41,AM$1,'別紙（介護施設等整備事業交付金）'!$K$7:$K41,$B20)</f>
        <v>0</v>
      </c>
      <c r="AO20" s="47">
        <f>COUNTIFS('別紙（介護施設等整備事業交付金）'!$B$7:$B41,"交付金",'別紙（介護施設等整備事業交付金）'!$J$7:$J41,AO$1,'別紙（介護施設等整備事業交付金）'!$K$7:$K41,$B20)</f>
        <v>0</v>
      </c>
      <c r="AP20" s="47">
        <f>SUMIFS('別紙（介護施設等整備事業交付金）'!$T$7:$T42,'別紙（介護施設等整備事業交付金）'!$B$7:$B42,"交付金",'別紙（介護施設等整備事業交付金）'!$J$7:$J42,AO$1,'別紙（介護施設等整備事業交付金）'!$K$7:$K42,$B20)</f>
        <v>0</v>
      </c>
      <c r="AQ20" s="55">
        <f>SUMIFS('別紙（介護施設等整備事業交付金）'!$P$7:$P41,'別紙（介護施設等整備事業交付金）'!$B$7:$B41,"交付金",'別紙（介護施設等整備事業交付金）'!$J$7:$J41,AO$1,'別紙（介護施設等整備事業交付金）'!$K$7:$K41,$B20)</f>
        <v>0</v>
      </c>
      <c r="AR20" s="47">
        <f>COUNTIFS('別紙（介護施設等整備事業交付金）'!$B$7:$B41,"交付金",'別紙（介護施設等整備事業交付金）'!$J$7:$J41,AR$1,'別紙（介護施設等整備事業交付金）'!$K$7:$K41,$B20)</f>
        <v>0</v>
      </c>
      <c r="AS20" s="64">
        <f>SUMIFS('別紙（介護施設等整備事業交付金）'!$T$7:$T42,'別紙（介護施設等整備事業交付金）'!$B$7:$B42,"交付金",'別紙（介護施設等整備事業交付金）'!$J$7:$J42,AR$1,'別紙（介護施設等整備事業交付金）'!$K$7:$K42,$B20)</f>
        <v>0</v>
      </c>
      <c r="AT20" s="55">
        <f>SUMIFS('別紙（介護施設等整備事業交付金）'!$P$7:$P41,'別紙（介護施設等整備事業交付金）'!$B$7:$B41,"交付金",'別紙（介護施設等整備事業交付金）'!$J$7:$J41,AR$1,'別紙（介護施設等整備事業交付金）'!$K$7:$K41,$B20)</f>
        <v>0</v>
      </c>
      <c r="AU20" s="47">
        <f>COUNTIFS('別紙（介護施設等整備事業交付金）'!$B$7:$B41,"交付金",'別紙（介護施設等整備事業交付金）'!$J$7:$J41,AU$1,'別紙（介護施設等整備事業交付金）'!$K$7:$K41,$B20)</f>
        <v>0</v>
      </c>
      <c r="AV20" s="64">
        <f>SUMIFS('別紙（介護施設等整備事業交付金）'!$T$7:$T42,'別紙（介護施設等整備事業交付金）'!$B$7:$B42,"交付金",'別紙（介護施設等整備事業交付金）'!$J$7:$J42,AU$1,'別紙（介護施設等整備事業交付金）'!$K$7:$K42,$B20)</f>
        <v>0</v>
      </c>
      <c r="AW20" s="55">
        <f>SUMIFS('別紙（介護施設等整備事業交付金）'!$P$7:$P41,'別紙（介護施設等整備事業交付金）'!$B$7:$B41,"交付金",'別紙（介護施設等整備事業交付金）'!$J$7:$J41,AU$1,'別紙（介護施設等整備事業交付金）'!$K$7:$K41,$B20)</f>
        <v>0</v>
      </c>
      <c r="AX20" s="47">
        <f>COUNTIFS('別紙（介護施設等整備事業交付金）'!$B$7:$B41,"交付金",'別紙（介護施設等整備事業交付金）'!$J$7:$J41,AX$1,'別紙（介護施設等整備事業交付金）'!$K$7:$K41,$B20)</f>
        <v>0</v>
      </c>
      <c r="AY20" s="64">
        <f>SUMIFS('別紙（介護施設等整備事業交付金）'!$T$7:$T42,'別紙（介護施設等整備事業交付金）'!$B$7:$B42,"交付金",'別紙（介護施設等整備事業交付金）'!$J$7:$J42,AX$1,'別紙（介護施設等整備事業交付金）'!$K$7:$K42,$B20)</f>
        <v>0</v>
      </c>
      <c r="AZ20" s="55">
        <f>SUMIFS('別紙（介護施設等整備事業交付金）'!$P$7:$P41,'別紙（介護施設等整備事業交付金）'!$B$7:$B41,"交付金",'別紙（介護施設等整備事業交付金）'!$J$7:$J41,AX$1,'別紙（介護施設等整備事業交付金）'!$K$7:$K41,$B20)</f>
        <v>0</v>
      </c>
      <c r="BA20" s="47">
        <f>COUNTIFS('別紙（介護施設等整備事業交付金）'!$B$7:$B41,"交付金",'別紙（介護施設等整備事業交付金）'!$J$7:$J41,BA$1,'別紙（介護施設等整備事業交付金）'!$K$7:$K41,$B20)</f>
        <v>0</v>
      </c>
      <c r="BB20" s="55">
        <f>SUMIFS('別紙（介護施設等整備事業交付金）'!$P$7:$P41,'別紙（介護施設等整備事業交付金）'!$B$7:$B41,"交付金",'別紙（介護施設等整備事業交付金）'!$J$7:$J41,BA$1,'別紙（介護施設等整備事業交付金）'!$K$7:$K41,$B20)</f>
        <v>0</v>
      </c>
      <c r="BC20" s="47">
        <f>COUNTIFS('別紙（介護施設等整備事業交付金）'!$B$7:$B41,"交付金",'別紙（介護施設等整備事業交付金）'!$J$7:$J41,BC$1,'別紙（介護施設等整備事業交付金）'!$K$7:$K41,$B20)</f>
        <v>0</v>
      </c>
      <c r="BD20" s="55">
        <f>SUMIFS('別紙（介護施設等整備事業交付金）'!$P$7:$P41,'別紙（介護施設等整備事業交付金）'!$B$7:$B41,"交付金",'別紙（介護施設等整備事業交付金）'!$J$7:$J41,BC$1,'別紙（介護施設等整備事業交付金）'!$K$7:$K41,$B20)</f>
        <v>0</v>
      </c>
      <c r="BE20" s="47">
        <f>COUNTIFS('別紙（介護施設等整備事業交付金）'!$B$7:$B41,"交付金",'別紙（介護施設等整備事業交付金）'!$J$7:$J41,BE$1,'別紙（介護施設等整備事業交付金）'!$K$7:$K41,$B20)</f>
        <v>0</v>
      </c>
      <c r="BF20" s="55">
        <f>SUMIFS('別紙（介護施設等整備事業交付金）'!$P$7:$P41,'別紙（介護施設等整備事業交付金）'!$B$7:$B41,"交付金",'別紙（介護施設等整備事業交付金）'!$J$7:$J41,BE$1,'別紙（介護施設等整備事業交付金）'!$K$7:$K41,$B20)</f>
        <v>0</v>
      </c>
      <c r="BG20" s="47">
        <f t="shared" si="0"/>
        <v>0</v>
      </c>
      <c r="BH20" s="55">
        <f t="shared" si="1"/>
        <v>0</v>
      </c>
    </row>
    <row r="21" spans="1:60" x14ac:dyDescent="0.4">
      <c r="A21" s="45"/>
      <c r="B21" s="45" t="s">
        <v>13</v>
      </c>
      <c r="C21" s="47">
        <f>COUNTIFS('別紙（介護施設等整備事業交付金）'!$B$7:$B42,"交付金",'別紙（介護施設等整備事業交付金）'!$J$7:$J42,C$1,'別紙（介護施設等整備事業交付金）'!$K$7:$K42,$B21)</f>
        <v>0</v>
      </c>
      <c r="D21" s="47">
        <f>SUMIFS('別紙（介護施設等整備事業交付金）'!$T$7:$T43,'別紙（介護施設等整備事業交付金）'!$B$7:$B43,"交付金",'別紙（介護施設等整備事業交付金）'!$J$7:$J43,C$1,'別紙（介護施設等整備事業交付金）'!$K$7:$K43,$B21)</f>
        <v>0</v>
      </c>
      <c r="E21" s="55">
        <f>SUMIFS('別紙（介護施設等整備事業交付金）'!$P$7:$P42,'別紙（介護施設等整備事業交付金）'!$B$7:$B42,"交付金",'別紙（介護施設等整備事業交付金）'!$J$7:$J42,C$1,'別紙（介護施設等整備事業交付金）'!$K$7:$K42,$B21)</f>
        <v>0</v>
      </c>
      <c r="F21" s="47">
        <f>COUNTIFS('別紙（介護施設等整備事業交付金）'!$B$7:$B42,"交付金",'別紙（介護施設等整備事業交付金）'!$J$7:$J42,F$1,'別紙（介護施設等整備事業交付金）'!$K$7:$K42,$B21)</f>
        <v>0</v>
      </c>
      <c r="G21" s="47">
        <f>SUMIFS('別紙（介護施設等整備事業交付金）'!$T$7:$T43,'別紙（介護施設等整備事業交付金）'!$B$7:$B43,"交付金",'別紙（介護施設等整備事業交付金）'!$J$7:$J43,F$1,'別紙（介護施設等整備事業交付金）'!$K$7:$K43,$B21)</f>
        <v>0</v>
      </c>
      <c r="H21" s="55">
        <f>SUMIFS('別紙（介護施設等整備事業交付金）'!$P$7:$P42,'別紙（介護施設等整備事業交付金）'!$B$7:$B42,"交付金",'別紙（介護施設等整備事業交付金）'!$J$7:$J42,F$1,'別紙（介護施設等整備事業交付金）'!$K$7:$K42,$B21)</f>
        <v>0</v>
      </c>
      <c r="I21" s="47">
        <f>COUNTIFS('別紙（介護施設等整備事業交付金）'!$B$7:$B42,"交付金",'別紙（介護施設等整備事業交付金）'!$J$7:$J42,I$1,'別紙（介護施設等整備事業交付金）'!$K$7:$K42,$B21)</f>
        <v>0</v>
      </c>
      <c r="J21" s="47">
        <f>SUMIFS('別紙（介護施設等整備事業交付金）'!$T$7:$T43,'別紙（介護施設等整備事業交付金）'!$B$7:$B43,"交付金",'別紙（介護施設等整備事業交付金）'!$J$7:$J43,I$1,'別紙（介護施設等整備事業交付金）'!$K$7:$K43,$B21)</f>
        <v>0</v>
      </c>
      <c r="K21" s="55">
        <f>SUMIFS('別紙（介護施設等整備事業交付金）'!$P$7:$P42,'別紙（介護施設等整備事業交付金）'!$B$7:$B42,"交付金",'別紙（介護施設等整備事業交付金）'!$J$7:$J42,I$1,'別紙（介護施設等整備事業交付金）'!$K$7:$K42,$B21)</f>
        <v>0</v>
      </c>
      <c r="L21" s="47">
        <f>COUNTIFS('別紙（介護施設等整備事業交付金）'!$B$7:$B42,"交付金",'別紙（介護施設等整備事業交付金）'!$J$7:$J42,L$1,'別紙（介護施設等整備事業交付金）'!$K$7:$K42,$B21)</f>
        <v>0</v>
      </c>
      <c r="M21" s="55">
        <f>SUMIFS('別紙（介護施設等整備事業交付金）'!$P$7:$P42,'別紙（介護施設等整備事業交付金）'!$B$7:$B42,"交付金",'別紙（介護施設等整備事業交付金）'!$J$7:$J42,L$1,'別紙（介護施設等整備事業交付金）'!$K$7:$K42,$B21)</f>
        <v>0</v>
      </c>
      <c r="N21" s="47">
        <f>COUNTIFS('別紙（介護施設等整備事業交付金）'!$B$7:$B42,"交付金",'別紙（介護施設等整備事業交付金）'!$J$7:$J42,N$1,'別紙（介護施設等整備事業交付金）'!$K$7:$K42,$B21)</f>
        <v>0</v>
      </c>
      <c r="O21" s="55">
        <f>SUMIFS('別紙（介護施設等整備事業交付金）'!$P$7:$P42,'別紙（介護施設等整備事業交付金）'!$B$7:$B42,"交付金",'別紙（介護施設等整備事業交付金）'!$J$7:$J42,N$1,'別紙（介護施設等整備事業交付金）'!$K$7:$K42,$B21)</f>
        <v>0</v>
      </c>
      <c r="P21" s="47">
        <f>COUNTIFS('別紙（介護施設等整備事業交付金）'!$B$7:$B49,"交付金",'別紙（介護施設等整備事業交付金）'!$J$7:$J49,"⑦_①*",'別紙（介護施設等整備事業交付金）'!$K$7:$K49,$B21)</f>
        <v>0</v>
      </c>
      <c r="Q21" s="47">
        <f>SUMIFS('別紙（介護施設等整備事業交付金）'!$T$7:$T50,'別紙（介護施設等整備事業交付金）'!$B$7:$B50,"交付金",'別紙（介護施設等整備事業交付金）'!$J$7:$J50,"⑦_①*",'別紙（介護施設等整備事業交付金）'!$K$7:$K50,$B21)</f>
        <v>0</v>
      </c>
      <c r="R21" s="55">
        <f>SUMIFS('別紙（介護施設等整備事業交付金）'!$P$7:$P49,'別紙（介護施設等整備事業交付金）'!$B$7:$B49,"交付金",'別紙（介護施設等整備事業交付金）'!$J$7:$J49,"⑦_①*",'別紙（介護施設等整備事業交付金）'!$K$7:$K49,$B21)</f>
        <v>0</v>
      </c>
      <c r="S21" s="47">
        <f>COUNTIFS('別紙（介護施設等整備事業交付金）'!$B$7:$B42,"交付金",'別紙（介護施設等整備事業交付金）'!$J$7:$J42,S$1,'別紙（介護施設等整備事業交付金）'!$K$7:$K42,$B21)</f>
        <v>0</v>
      </c>
      <c r="T21" s="47">
        <f>SUMIFS('別紙（介護施設等整備事業交付金）'!$T$7:$T43,'別紙（介護施設等整備事業交付金）'!$B$7:$B43,"交付金",'別紙（介護施設等整備事業交付金）'!$J$7:$J43,S$1,'別紙（介護施設等整備事業交付金）'!$K$7:$K43,$B21)</f>
        <v>0</v>
      </c>
      <c r="U21" s="55">
        <f>SUMIFS('別紙（介護施設等整備事業交付金）'!$P$7:$P42,'別紙（介護施設等整備事業交付金）'!$B$7:$B42,"交付金",'別紙（介護施設等整備事業交付金）'!$J$7:$J42,S$1,'別紙（介護施設等整備事業交付金）'!$K$7:$K42,$B21)</f>
        <v>0</v>
      </c>
      <c r="V21" s="47">
        <f>COUNTIFS('別紙（介護施設等整備事業交付金）'!$B$7:$B49,"交付金",'別紙（介護施設等整備事業交付金）'!$J$7:$J49,"⑦_③*",'別紙（介護施設等整備事業交付金）'!$K$7:$K49,$B21)</f>
        <v>0</v>
      </c>
      <c r="W21" s="47">
        <f>SUMIFS('別紙（介護施設等整備事業交付金）'!$T$7:$T50,'別紙（介護施設等整備事業交付金）'!$B$7:$B50,"交付金",'別紙（介護施設等整備事業交付金）'!$J$7:$J50,"⑦_③*",'別紙（介護施設等整備事業交付金）'!$K$7:$K50,$B21)</f>
        <v>0</v>
      </c>
      <c r="X21" s="55">
        <f>SUMIFS('別紙（介護施設等整備事業交付金）'!$P$7:$P49,'別紙（介護施設等整備事業交付金）'!$B$7:$B49,"交付金",'別紙（介護施設等整備事業交付金）'!$J$7:$J49,"⑦_③*",'別紙（介護施設等整備事業交付金）'!$K$7:$K49,$B21)</f>
        <v>0</v>
      </c>
      <c r="Y21" s="47">
        <f>COUNTIFS('別紙（介護施設等整備事業交付金）'!$B$7:$B42,"交付金",'別紙（介護施設等整備事業交付金）'!$J$7:$J42,Y$1,'別紙（介護施設等整備事業交付金）'!$K$7:$K42,$B21)</f>
        <v>0</v>
      </c>
      <c r="Z21" s="55">
        <f>SUMIFS('別紙（介護施設等整備事業交付金）'!$P$7:$P42,'別紙（介護施設等整備事業交付金）'!$B$7:$B42,"交付金",'別紙（介護施設等整備事業交付金）'!$J$7:$J42,Y$1,'別紙（介護施設等整備事業交付金）'!$K$7:$K42,$B21)</f>
        <v>0</v>
      </c>
      <c r="AA21" s="47">
        <f>COUNTIFS('別紙（介護施設等整備事業交付金）'!$B$7:$B42,"交付金",'別紙（介護施設等整備事業交付金）'!$J$7:$J42,AA$1,'別紙（介護施設等整備事業交付金）'!$K$7:$K42,$B21)</f>
        <v>0</v>
      </c>
      <c r="AB21" s="55">
        <f>SUMIFS('別紙（介護施設等整備事業交付金）'!$P$7:$P42,'別紙（介護施設等整備事業交付金）'!$B$7:$B42,"交付金",'別紙（介護施設等整備事業交付金）'!$J$7:$J42,AA$1,'別紙（介護施設等整備事業交付金）'!$K$7:$K42,$B21)</f>
        <v>0</v>
      </c>
      <c r="AC21" s="47">
        <f>COUNTIFS('別紙（介護施設等整備事業交付金）'!$B$7:$B42,"交付金",'別紙（介護施設等整備事業交付金）'!$J$7:$J42,AC$1,'別紙（介護施設等整備事業交付金）'!$K$7:$K42,$B21)</f>
        <v>0</v>
      </c>
      <c r="AD21" s="55">
        <f>SUMIFS('別紙（介護施設等整備事業交付金）'!$P$7:$P42,'別紙（介護施設等整備事業交付金）'!$B$7:$B42,"交付金",'別紙（介護施設等整備事業交付金）'!$J$7:$J42,AC$1,'別紙（介護施設等整備事業交付金）'!$K$7:$K42,$B21)</f>
        <v>0</v>
      </c>
      <c r="AE21" s="47">
        <f>COUNTIFS('別紙（介護施設等整備事業交付金）'!$B$7:$B42,"交付金",'別紙（介護施設等整備事業交付金）'!$J$7:$J42,AE$1,'別紙（介護施設等整備事業交付金）'!$K$7:$K42,$B21)</f>
        <v>0</v>
      </c>
      <c r="AF21" s="47">
        <f>SUMIFS('別紙（介護施設等整備事業交付金）'!$T$7:$T43,'別紙（介護施設等整備事業交付金）'!$B$7:$B43,"交付金",'別紙（介護施設等整備事業交付金）'!$J$7:$J43,AE$1,'別紙（介護施設等整備事業交付金）'!$K$7:$K43,$B21)</f>
        <v>0</v>
      </c>
      <c r="AG21" s="55">
        <f>SUMIFS('別紙（介護施設等整備事業交付金）'!$P$7:$P42,'別紙（介護施設等整備事業交付金）'!$B$7:$B42,"交付金",'別紙（介護施設等整備事業交付金）'!$J$7:$J42,AE$1,'別紙（介護施設等整備事業交付金）'!$K$7:$K42,$B21)</f>
        <v>0</v>
      </c>
      <c r="AH21" s="47">
        <f>COUNTIFS('別紙（介護施設等整備事業交付金）'!$B$7:$B42,"交付金",'別紙（介護施設等整備事業交付金）'!$J$7:$J42,AH$1,'別紙（介護施設等整備事業交付金）'!$K$7:$K42,$B21)</f>
        <v>0</v>
      </c>
      <c r="AI21" s="47">
        <f>SUMIFS('別紙（介護施設等整備事業交付金）'!$T$7:$T43,'別紙（介護施設等整備事業交付金）'!$B$7:$B43,"交付金",'別紙（介護施設等整備事業交付金）'!$J$7:$J43,AH$1,'別紙（介護施設等整備事業交付金）'!$K$7:$K43,$B21)</f>
        <v>0</v>
      </c>
      <c r="AJ21" s="55">
        <f>SUMIFS('別紙（介護施設等整備事業交付金）'!$P$7:$P42,'別紙（介護施設等整備事業交付金）'!$B$7:$B42,"交付金",'別紙（介護施設等整備事業交付金）'!$J$7:$J42,AH$1,'別紙（介護施設等整備事業交付金）'!$K$7:$K42,$B21)</f>
        <v>0</v>
      </c>
      <c r="AK21" s="47">
        <f>COUNTIFS('別紙（介護施設等整備事業交付金）'!$B$7:$B42,"交付金",'別紙（介護施設等整備事業交付金）'!$J$7:$J42,AK$1,'別紙（介護施設等整備事業交付金）'!$K$7:$K42,$B21)</f>
        <v>0</v>
      </c>
      <c r="AL21" s="55">
        <f>SUMIFS('別紙（介護施設等整備事業交付金）'!$P$7:$P42,'別紙（介護施設等整備事業交付金）'!$B$7:$B42,"交付金",'別紙（介護施設等整備事業交付金）'!$J$7:$J42,AK$1,'別紙（介護施設等整備事業交付金）'!$K$7:$K42,$B21)</f>
        <v>0</v>
      </c>
      <c r="AM21" s="47">
        <f>COUNTIFS('別紙（介護施設等整備事業交付金）'!$B$7:$B42,"交付金",'別紙（介護施設等整備事業交付金）'!$J$7:$J42,AM$1,'別紙（介護施設等整備事業交付金）'!$K$7:$K42,$B21)</f>
        <v>0</v>
      </c>
      <c r="AN21" s="55">
        <f>SUMIFS('別紙（介護施設等整備事業交付金）'!$P$7:$P42,'別紙（介護施設等整備事業交付金）'!$B$7:$B42,"交付金",'別紙（介護施設等整備事業交付金）'!$J$7:$J42,AM$1,'別紙（介護施設等整備事業交付金）'!$K$7:$K42,$B21)</f>
        <v>0</v>
      </c>
      <c r="AO21" s="47">
        <f>COUNTIFS('別紙（介護施設等整備事業交付金）'!$B$7:$B42,"交付金",'別紙（介護施設等整備事業交付金）'!$J$7:$J42,AO$1,'別紙（介護施設等整備事業交付金）'!$K$7:$K42,$B21)</f>
        <v>0</v>
      </c>
      <c r="AP21" s="47">
        <f>SUMIFS('別紙（介護施設等整備事業交付金）'!$T$7:$T43,'別紙（介護施設等整備事業交付金）'!$B$7:$B43,"交付金",'別紙（介護施設等整備事業交付金）'!$J$7:$J43,AO$1,'別紙（介護施設等整備事業交付金）'!$K$7:$K43,$B21)</f>
        <v>0</v>
      </c>
      <c r="AQ21" s="55">
        <f>SUMIFS('別紙（介護施設等整備事業交付金）'!$P$7:$P42,'別紙（介護施設等整備事業交付金）'!$B$7:$B42,"交付金",'別紙（介護施設等整備事業交付金）'!$J$7:$J42,AO$1,'別紙（介護施設等整備事業交付金）'!$K$7:$K42,$B21)</f>
        <v>0</v>
      </c>
      <c r="AR21" s="47">
        <f>COUNTIFS('別紙（介護施設等整備事業交付金）'!$B$7:$B42,"交付金",'別紙（介護施設等整備事業交付金）'!$J$7:$J42,AR$1,'別紙（介護施設等整備事業交付金）'!$K$7:$K42,$B21)</f>
        <v>0</v>
      </c>
      <c r="AS21" s="64">
        <f>SUMIFS('別紙（介護施設等整備事業交付金）'!$T$7:$T43,'別紙（介護施設等整備事業交付金）'!$B$7:$B43,"交付金",'別紙（介護施設等整備事業交付金）'!$J$7:$J43,AR$1,'別紙（介護施設等整備事業交付金）'!$K$7:$K43,$B21)</f>
        <v>0</v>
      </c>
      <c r="AT21" s="55">
        <f>SUMIFS('別紙（介護施設等整備事業交付金）'!$P$7:$P42,'別紙（介護施設等整備事業交付金）'!$B$7:$B42,"交付金",'別紙（介護施設等整備事業交付金）'!$J$7:$J42,AR$1,'別紙（介護施設等整備事業交付金）'!$K$7:$K42,$B21)</f>
        <v>0</v>
      </c>
      <c r="AU21" s="47">
        <f>COUNTIFS('別紙（介護施設等整備事業交付金）'!$B$7:$B42,"交付金",'別紙（介護施設等整備事業交付金）'!$J$7:$J42,AU$1,'別紙（介護施設等整備事業交付金）'!$K$7:$K42,$B21)</f>
        <v>0</v>
      </c>
      <c r="AV21" s="64">
        <f>SUMIFS('別紙（介護施設等整備事業交付金）'!$T$7:$T43,'別紙（介護施設等整備事業交付金）'!$B$7:$B43,"交付金",'別紙（介護施設等整備事業交付金）'!$J$7:$J43,AU$1,'別紙（介護施設等整備事業交付金）'!$K$7:$K43,$B21)</f>
        <v>0</v>
      </c>
      <c r="AW21" s="55">
        <f>SUMIFS('別紙（介護施設等整備事業交付金）'!$P$7:$P42,'別紙（介護施設等整備事業交付金）'!$B$7:$B42,"交付金",'別紙（介護施設等整備事業交付金）'!$J$7:$J42,AU$1,'別紙（介護施設等整備事業交付金）'!$K$7:$K42,$B21)</f>
        <v>0</v>
      </c>
      <c r="AX21" s="47">
        <f>COUNTIFS('別紙（介護施設等整備事業交付金）'!$B$7:$B42,"交付金",'別紙（介護施設等整備事業交付金）'!$J$7:$J42,AX$1,'別紙（介護施設等整備事業交付金）'!$K$7:$K42,$B21)</f>
        <v>0</v>
      </c>
      <c r="AY21" s="64">
        <f>SUMIFS('別紙（介護施設等整備事業交付金）'!$T$7:$T43,'別紙（介護施設等整備事業交付金）'!$B$7:$B43,"交付金",'別紙（介護施設等整備事業交付金）'!$J$7:$J43,AX$1,'別紙（介護施設等整備事業交付金）'!$K$7:$K43,$B21)</f>
        <v>0</v>
      </c>
      <c r="AZ21" s="55">
        <f>SUMIFS('別紙（介護施設等整備事業交付金）'!$P$7:$P42,'別紙（介護施設等整備事業交付金）'!$B$7:$B42,"交付金",'別紙（介護施設等整備事業交付金）'!$J$7:$J42,AX$1,'別紙（介護施設等整備事業交付金）'!$K$7:$K42,$B21)</f>
        <v>0</v>
      </c>
      <c r="BA21" s="47">
        <f>COUNTIFS('別紙（介護施設等整備事業交付金）'!$B$7:$B42,"交付金",'別紙（介護施設等整備事業交付金）'!$J$7:$J42,BA$1,'別紙（介護施設等整備事業交付金）'!$K$7:$K42,$B21)</f>
        <v>0</v>
      </c>
      <c r="BB21" s="55">
        <f>SUMIFS('別紙（介護施設等整備事業交付金）'!$P$7:$P42,'別紙（介護施設等整備事業交付金）'!$B$7:$B42,"交付金",'別紙（介護施設等整備事業交付金）'!$J$7:$J42,BA$1,'別紙（介護施設等整備事業交付金）'!$K$7:$K42,$B21)</f>
        <v>0</v>
      </c>
      <c r="BC21" s="47">
        <f>COUNTIFS('別紙（介護施設等整備事業交付金）'!$B$7:$B42,"交付金",'別紙（介護施設等整備事業交付金）'!$J$7:$J42,BC$1,'別紙（介護施設等整備事業交付金）'!$K$7:$K42,$B21)</f>
        <v>0</v>
      </c>
      <c r="BD21" s="55">
        <f>SUMIFS('別紙（介護施設等整備事業交付金）'!$P$7:$P42,'別紙（介護施設等整備事業交付金）'!$B$7:$B42,"交付金",'別紙（介護施設等整備事業交付金）'!$J$7:$J42,BC$1,'別紙（介護施設等整備事業交付金）'!$K$7:$K42,$B21)</f>
        <v>0</v>
      </c>
      <c r="BE21" s="47">
        <f>COUNTIFS('別紙（介護施設等整備事業交付金）'!$B$7:$B42,"交付金",'別紙（介護施設等整備事業交付金）'!$J$7:$J42,BE$1,'別紙（介護施設等整備事業交付金）'!$K$7:$K42,$B21)</f>
        <v>0</v>
      </c>
      <c r="BF21" s="55">
        <f>SUMIFS('別紙（介護施設等整備事業交付金）'!$P$7:$P42,'別紙（介護施設等整備事業交付金）'!$B$7:$B42,"交付金",'別紙（介護施設等整備事業交付金）'!$J$7:$J42,BE$1,'別紙（介護施設等整備事業交付金）'!$K$7:$K42,$B21)</f>
        <v>0</v>
      </c>
      <c r="BG21" s="47">
        <f t="shared" si="0"/>
        <v>0</v>
      </c>
      <c r="BH21" s="55">
        <f t="shared" si="1"/>
        <v>0</v>
      </c>
    </row>
    <row r="22" spans="1:60" x14ac:dyDescent="0.4">
      <c r="A22" s="45"/>
      <c r="B22" s="45" t="s">
        <v>14</v>
      </c>
      <c r="C22" s="47">
        <f>COUNTIFS('別紙（介護施設等整備事業交付金）'!$B$7:$B43,"交付金",'別紙（介護施設等整備事業交付金）'!$J$7:$J43,C$1,'別紙（介護施設等整備事業交付金）'!$K$7:$K43,$B22)</f>
        <v>0</v>
      </c>
      <c r="D22" s="47">
        <f>SUMIFS('別紙（介護施設等整備事業交付金）'!$T$7:$T44,'別紙（介護施設等整備事業交付金）'!$B$7:$B44,"交付金",'別紙（介護施設等整備事業交付金）'!$J$7:$J44,C$1,'別紙（介護施設等整備事業交付金）'!$K$7:$K44,$B22)</f>
        <v>0</v>
      </c>
      <c r="E22" s="55">
        <f>SUMIFS('別紙（介護施設等整備事業交付金）'!$P$7:$P43,'別紙（介護施設等整備事業交付金）'!$B$7:$B43,"交付金",'別紙（介護施設等整備事業交付金）'!$J$7:$J43,C$1,'別紙（介護施設等整備事業交付金）'!$K$7:$K43,$B22)</f>
        <v>0</v>
      </c>
      <c r="F22" s="47">
        <f>COUNTIFS('別紙（介護施設等整備事業交付金）'!$B$7:$B43,"交付金",'別紙（介護施設等整備事業交付金）'!$J$7:$J43,F$1,'別紙（介護施設等整備事業交付金）'!$K$7:$K43,$B22)</f>
        <v>0</v>
      </c>
      <c r="G22" s="47">
        <f>SUMIFS('別紙（介護施設等整備事業交付金）'!$T$7:$T44,'別紙（介護施設等整備事業交付金）'!$B$7:$B44,"交付金",'別紙（介護施設等整備事業交付金）'!$J$7:$J44,F$1,'別紙（介護施設等整備事業交付金）'!$K$7:$K44,$B22)</f>
        <v>0</v>
      </c>
      <c r="H22" s="55">
        <f>SUMIFS('別紙（介護施設等整備事業交付金）'!$P$7:$P43,'別紙（介護施設等整備事業交付金）'!$B$7:$B43,"交付金",'別紙（介護施設等整備事業交付金）'!$J$7:$J43,F$1,'別紙（介護施設等整備事業交付金）'!$K$7:$K43,$B22)</f>
        <v>0</v>
      </c>
      <c r="I22" s="47">
        <f>COUNTIFS('別紙（介護施設等整備事業交付金）'!$B$7:$B43,"交付金",'別紙（介護施設等整備事業交付金）'!$J$7:$J43,I$1,'別紙（介護施設等整備事業交付金）'!$K$7:$K43,$B22)</f>
        <v>0</v>
      </c>
      <c r="J22" s="47">
        <f>SUMIFS('別紙（介護施設等整備事業交付金）'!$T$7:$T44,'別紙（介護施設等整備事業交付金）'!$B$7:$B44,"交付金",'別紙（介護施設等整備事業交付金）'!$J$7:$J44,I$1,'別紙（介護施設等整備事業交付金）'!$K$7:$K44,$B22)</f>
        <v>0</v>
      </c>
      <c r="K22" s="55">
        <f>SUMIFS('別紙（介護施設等整備事業交付金）'!$P$7:$P43,'別紙（介護施設等整備事業交付金）'!$B$7:$B43,"交付金",'別紙（介護施設等整備事業交付金）'!$J$7:$J43,I$1,'別紙（介護施設等整備事業交付金）'!$K$7:$K43,$B22)</f>
        <v>0</v>
      </c>
      <c r="L22" s="47">
        <f>COUNTIFS('別紙（介護施設等整備事業交付金）'!$B$7:$B43,"交付金",'別紙（介護施設等整備事業交付金）'!$J$7:$J43,L$1,'別紙（介護施設等整備事業交付金）'!$K$7:$K43,$B22)</f>
        <v>0</v>
      </c>
      <c r="M22" s="55">
        <f>SUMIFS('別紙（介護施設等整備事業交付金）'!$P$7:$P43,'別紙（介護施設等整備事業交付金）'!$B$7:$B43,"交付金",'別紙（介護施設等整備事業交付金）'!$J$7:$J43,L$1,'別紙（介護施設等整備事業交付金）'!$K$7:$K43,$B22)</f>
        <v>0</v>
      </c>
      <c r="N22" s="47">
        <f>COUNTIFS('別紙（介護施設等整備事業交付金）'!$B$7:$B43,"交付金",'別紙（介護施設等整備事業交付金）'!$J$7:$J43,N$1,'別紙（介護施設等整備事業交付金）'!$K$7:$K43,$B22)</f>
        <v>0</v>
      </c>
      <c r="O22" s="55">
        <f>SUMIFS('別紙（介護施設等整備事業交付金）'!$P$7:$P43,'別紙（介護施設等整備事業交付金）'!$B$7:$B43,"交付金",'別紙（介護施設等整備事業交付金）'!$J$7:$J43,N$1,'別紙（介護施設等整備事業交付金）'!$K$7:$K43,$B22)</f>
        <v>0</v>
      </c>
      <c r="P22" s="47">
        <f>COUNTIFS('別紙（介護施設等整備事業交付金）'!$B$7:$B50,"交付金",'別紙（介護施設等整備事業交付金）'!$J$7:$J50,"⑦_①*",'別紙（介護施設等整備事業交付金）'!$K$7:$K50,$B22)</f>
        <v>0</v>
      </c>
      <c r="Q22" s="47">
        <f>SUMIFS('別紙（介護施設等整備事業交付金）'!$T$7:$T51,'別紙（介護施設等整備事業交付金）'!$B$7:$B51,"交付金",'別紙（介護施設等整備事業交付金）'!$J$7:$J51,"⑦_①*",'別紙（介護施設等整備事業交付金）'!$K$7:$K51,$B22)</f>
        <v>0</v>
      </c>
      <c r="R22" s="55">
        <f>SUMIFS('別紙（介護施設等整備事業交付金）'!$P$7:$P50,'別紙（介護施設等整備事業交付金）'!$B$7:$B50,"交付金",'別紙（介護施設等整備事業交付金）'!$J$7:$J50,"⑦_①*",'別紙（介護施設等整備事業交付金）'!$K$7:$K50,$B22)</f>
        <v>0</v>
      </c>
      <c r="S22" s="47">
        <f>COUNTIFS('別紙（介護施設等整備事業交付金）'!$B$7:$B43,"交付金",'別紙（介護施設等整備事業交付金）'!$J$7:$J43,S$1,'別紙（介護施設等整備事業交付金）'!$K$7:$K43,$B22)</f>
        <v>0</v>
      </c>
      <c r="T22" s="47">
        <f>SUMIFS('別紙（介護施設等整備事業交付金）'!$T$7:$T44,'別紙（介護施設等整備事業交付金）'!$B$7:$B44,"交付金",'別紙（介護施設等整備事業交付金）'!$J$7:$J44,S$1,'別紙（介護施設等整備事業交付金）'!$K$7:$K44,$B22)</f>
        <v>0</v>
      </c>
      <c r="U22" s="55">
        <f>SUMIFS('別紙（介護施設等整備事業交付金）'!$P$7:$P43,'別紙（介護施設等整備事業交付金）'!$B$7:$B43,"交付金",'別紙（介護施設等整備事業交付金）'!$J$7:$J43,S$1,'別紙（介護施設等整備事業交付金）'!$K$7:$K43,$B22)</f>
        <v>0</v>
      </c>
      <c r="V22" s="47">
        <f>COUNTIFS('別紙（介護施設等整備事業交付金）'!$B$7:$B50,"交付金",'別紙（介護施設等整備事業交付金）'!$J$7:$J50,"⑦_③*",'別紙（介護施設等整備事業交付金）'!$K$7:$K50,$B22)</f>
        <v>0</v>
      </c>
      <c r="W22" s="47">
        <f>SUMIFS('別紙（介護施設等整備事業交付金）'!$T$7:$T51,'別紙（介護施設等整備事業交付金）'!$B$7:$B51,"交付金",'別紙（介護施設等整備事業交付金）'!$J$7:$J51,"⑦_③*",'別紙（介護施設等整備事業交付金）'!$K$7:$K51,$B22)</f>
        <v>0</v>
      </c>
      <c r="X22" s="55">
        <f>SUMIFS('別紙（介護施設等整備事業交付金）'!$P$7:$P50,'別紙（介護施設等整備事業交付金）'!$B$7:$B50,"交付金",'別紙（介護施設等整備事業交付金）'!$J$7:$J50,"⑦_③*",'別紙（介護施設等整備事業交付金）'!$K$7:$K50,$B22)</f>
        <v>0</v>
      </c>
      <c r="Y22" s="47">
        <f>COUNTIFS('別紙（介護施設等整備事業交付金）'!$B$7:$B43,"交付金",'別紙（介護施設等整備事業交付金）'!$J$7:$J43,Y$1,'別紙（介護施設等整備事業交付金）'!$K$7:$K43,$B22)</f>
        <v>0</v>
      </c>
      <c r="Z22" s="55">
        <f>SUMIFS('別紙（介護施設等整備事業交付金）'!$P$7:$P43,'別紙（介護施設等整備事業交付金）'!$B$7:$B43,"交付金",'別紙（介護施設等整備事業交付金）'!$J$7:$J43,Y$1,'別紙（介護施設等整備事業交付金）'!$K$7:$K43,$B22)</f>
        <v>0</v>
      </c>
      <c r="AA22" s="47">
        <f>COUNTIFS('別紙（介護施設等整備事業交付金）'!$B$7:$B43,"交付金",'別紙（介護施設等整備事業交付金）'!$J$7:$J43,AA$1,'別紙（介護施設等整備事業交付金）'!$K$7:$K43,$B22)</f>
        <v>0</v>
      </c>
      <c r="AB22" s="55">
        <f>SUMIFS('別紙（介護施設等整備事業交付金）'!$P$7:$P43,'別紙（介護施設等整備事業交付金）'!$B$7:$B43,"交付金",'別紙（介護施設等整備事業交付金）'!$J$7:$J43,AA$1,'別紙（介護施設等整備事業交付金）'!$K$7:$K43,$B22)</f>
        <v>0</v>
      </c>
      <c r="AC22" s="47">
        <f>COUNTIFS('別紙（介護施設等整備事業交付金）'!$B$7:$B43,"交付金",'別紙（介護施設等整備事業交付金）'!$J$7:$J43,AC$1,'別紙（介護施設等整備事業交付金）'!$K$7:$K43,$B22)</f>
        <v>0</v>
      </c>
      <c r="AD22" s="55">
        <f>SUMIFS('別紙（介護施設等整備事業交付金）'!$P$7:$P43,'別紙（介護施設等整備事業交付金）'!$B$7:$B43,"交付金",'別紙（介護施設等整備事業交付金）'!$J$7:$J43,AC$1,'別紙（介護施設等整備事業交付金）'!$K$7:$K43,$B22)</f>
        <v>0</v>
      </c>
      <c r="AE22" s="47">
        <f>COUNTIFS('別紙（介護施設等整備事業交付金）'!$B$7:$B43,"交付金",'別紙（介護施設等整備事業交付金）'!$J$7:$J43,AE$1,'別紙（介護施設等整備事業交付金）'!$K$7:$K43,$B22)</f>
        <v>0</v>
      </c>
      <c r="AF22" s="47">
        <f>SUMIFS('別紙（介護施設等整備事業交付金）'!$T$7:$T44,'別紙（介護施設等整備事業交付金）'!$B$7:$B44,"交付金",'別紙（介護施設等整備事業交付金）'!$J$7:$J44,AE$1,'別紙（介護施設等整備事業交付金）'!$K$7:$K44,$B22)</f>
        <v>0</v>
      </c>
      <c r="AG22" s="55">
        <f>SUMIFS('別紙（介護施設等整備事業交付金）'!$P$7:$P43,'別紙（介護施設等整備事業交付金）'!$B$7:$B43,"交付金",'別紙（介護施設等整備事業交付金）'!$J$7:$J43,AE$1,'別紙（介護施設等整備事業交付金）'!$K$7:$K43,$B22)</f>
        <v>0</v>
      </c>
      <c r="AH22" s="47">
        <f>COUNTIFS('別紙（介護施設等整備事業交付金）'!$B$7:$B43,"交付金",'別紙（介護施設等整備事業交付金）'!$J$7:$J43,AH$1,'別紙（介護施設等整備事業交付金）'!$K$7:$K43,$B22)</f>
        <v>0</v>
      </c>
      <c r="AI22" s="47">
        <f>SUMIFS('別紙（介護施設等整備事業交付金）'!$T$7:$T44,'別紙（介護施設等整備事業交付金）'!$B$7:$B44,"交付金",'別紙（介護施設等整備事業交付金）'!$J$7:$J44,AH$1,'別紙（介護施設等整備事業交付金）'!$K$7:$K44,$B22)</f>
        <v>0</v>
      </c>
      <c r="AJ22" s="55">
        <f>SUMIFS('別紙（介護施設等整備事業交付金）'!$P$7:$P43,'別紙（介護施設等整備事業交付金）'!$B$7:$B43,"交付金",'別紙（介護施設等整備事業交付金）'!$J$7:$J43,AH$1,'別紙（介護施設等整備事業交付金）'!$K$7:$K43,$B22)</f>
        <v>0</v>
      </c>
      <c r="AK22" s="47">
        <f>COUNTIFS('別紙（介護施設等整備事業交付金）'!$B$7:$B43,"交付金",'別紙（介護施設等整備事業交付金）'!$J$7:$J43,AK$1,'別紙（介護施設等整備事業交付金）'!$K$7:$K43,$B22)</f>
        <v>0</v>
      </c>
      <c r="AL22" s="55">
        <f>SUMIFS('別紙（介護施設等整備事業交付金）'!$P$7:$P43,'別紙（介護施設等整備事業交付金）'!$B$7:$B43,"交付金",'別紙（介護施設等整備事業交付金）'!$J$7:$J43,AK$1,'別紙（介護施設等整備事業交付金）'!$K$7:$K43,$B22)</f>
        <v>0</v>
      </c>
      <c r="AM22" s="47">
        <f>COUNTIFS('別紙（介護施設等整備事業交付金）'!$B$7:$B43,"交付金",'別紙（介護施設等整備事業交付金）'!$J$7:$J43,AM$1,'別紙（介護施設等整備事業交付金）'!$K$7:$K43,$B22)</f>
        <v>0</v>
      </c>
      <c r="AN22" s="55">
        <f>SUMIFS('別紙（介護施設等整備事業交付金）'!$P$7:$P43,'別紙（介護施設等整備事業交付金）'!$B$7:$B43,"交付金",'別紙（介護施設等整備事業交付金）'!$J$7:$J43,AM$1,'別紙（介護施設等整備事業交付金）'!$K$7:$K43,$B22)</f>
        <v>0</v>
      </c>
      <c r="AO22" s="47">
        <f>COUNTIFS('別紙（介護施設等整備事業交付金）'!$B$7:$B43,"交付金",'別紙（介護施設等整備事業交付金）'!$J$7:$J43,AO$1,'別紙（介護施設等整備事業交付金）'!$K$7:$K43,$B22)</f>
        <v>0</v>
      </c>
      <c r="AP22" s="47">
        <f>SUMIFS('別紙（介護施設等整備事業交付金）'!$T$7:$T44,'別紙（介護施設等整備事業交付金）'!$B$7:$B44,"交付金",'別紙（介護施設等整備事業交付金）'!$J$7:$J44,AO$1,'別紙（介護施設等整備事業交付金）'!$K$7:$K44,$B22)</f>
        <v>0</v>
      </c>
      <c r="AQ22" s="55">
        <f>SUMIFS('別紙（介護施設等整備事業交付金）'!$P$7:$P43,'別紙（介護施設等整備事業交付金）'!$B$7:$B43,"交付金",'別紙（介護施設等整備事業交付金）'!$J$7:$J43,AO$1,'別紙（介護施設等整備事業交付金）'!$K$7:$K43,$B22)</f>
        <v>0</v>
      </c>
      <c r="AR22" s="47">
        <f>COUNTIFS('別紙（介護施設等整備事業交付金）'!$B$7:$B43,"交付金",'別紙（介護施設等整備事業交付金）'!$J$7:$J43,AR$1,'別紙（介護施設等整備事業交付金）'!$K$7:$K43,$B22)</f>
        <v>0</v>
      </c>
      <c r="AS22" s="64">
        <f>SUMIFS('別紙（介護施設等整備事業交付金）'!$T$7:$T44,'別紙（介護施設等整備事業交付金）'!$B$7:$B44,"交付金",'別紙（介護施設等整備事業交付金）'!$J$7:$J44,AR$1,'別紙（介護施設等整備事業交付金）'!$K$7:$K44,$B22)</f>
        <v>0</v>
      </c>
      <c r="AT22" s="55">
        <f>SUMIFS('別紙（介護施設等整備事業交付金）'!$P$7:$P43,'別紙（介護施設等整備事業交付金）'!$B$7:$B43,"交付金",'別紙（介護施設等整備事業交付金）'!$J$7:$J43,AR$1,'別紙（介護施設等整備事業交付金）'!$K$7:$K43,$B22)</f>
        <v>0</v>
      </c>
      <c r="AU22" s="47">
        <f>COUNTIFS('別紙（介護施設等整備事業交付金）'!$B$7:$B43,"交付金",'別紙（介護施設等整備事業交付金）'!$J$7:$J43,AU$1,'別紙（介護施設等整備事業交付金）'!$K$7:$K43,$B22)</f>
        <v>0</v>
      </c>
      <c r="AV22" s="64">
        <f>SUMIFS('別紙（介護施設等整備事業交付金）'!$T$7:$T44,'別紙（介護施設等整備事業交付金）'!$B$7:$B44,"交付金",'別紙（介護施設等整備事業交付金）'!$J$7:$J44,AU$1,'別紙（介護施設等整備事業交付金）'!$K$7:$K44,$B22)</f>
        <v>0</v>
      </c>
      <c r="AW22" s="55">
        <f>SUMIFS('別紙（介護施設等整備事業交付金）'!$P$7:$P43,'別紙（介護施設等整備事業交付金）'!$B$7:$B43,"交付金",'別紙（介護施設等整備事業交付金）'!$J$7:$J43,AU$1,'別紙（介護施設等整備事業交付金）'!$K$7:$K43,$B22)</f>
        <v>0</v>
      </c>
      <c r="AX22" s="47">
        <f>COUNTIFS('別紙（介護施設等整備事業交付金）'!$B$7:$B43,"交付金",'別紙（介護施設等整備事業交付金）'!$J$7:$J43,AX$1,'別紙（介護施設等整備事業交付金）'!$K$7:$K43,$B22)</f>
        <v>0</v>
      </c>
      <c r="AY22" s="64">
        <f>SUMIFS('別紙（介護施設等整備事業交付金）'!$T$7:$T44,'別紙（介護施設等整備事業交付金）'!$B$7:$B44,"交付金",'別紙（介護施設等整備事業交付金）'!$J$7:$J44,AX$1,'別紙（介護施設等整備事業交付金）'!$K$7:$K44,$B22)</f>
        <v>0</v>
      </c>
      <c r="AZ22" s="55">
        <f>SUMIFS('別紙（介護施設等整備事業交付金）'!$P$7:$P43,'別紙（介護施設等整備事業交付金）'!$B$7:$B43,"交付金",'別紙（介護施設等整備事業交付金）'!$J$7:$J43,AX$1,'別紙（介護施設等整備事業交付金）'!$K$7:$K43,$B22)</f>
        <v>0</v>
      </c>
      <c r="BA22" s="47">
        <f>COUNTIFS('別紙（介護施設等整備事業交付金）'!$B$7:$B43,"交付金",'別紙（介護施設等整備事業交付金）'!$J$7:$J43,BA$1,'別紙（介護施設等整備事業交付金）'!$K$7:$K43,$B22)</f>
        <v>0</v>
      </c>
      <c r="BB22" s="55">
        <f>SUMIFS('別紙（介護施設等整備事業交付金）'!$P$7:$P43,'別紙（介護施設等整備事業交付金）'!$B$7:$B43,"交付金",'別紙（介護施設等整備事業交付金）'!$J$7:$J43,BA$1,'別紙（介護施設等整備事業交付金）'!$K$7:$K43,$B22)</f>
        <v>0</v>
      </c>
      <c r="BC22" s="47">
        <f>COUNTIFS('別紙（介護施設等整備事業交付金）'!$B$7:$B43,"交付金",'別紙（介護施設等整備事業交付金）'!$J$7:$J43,BC$1,'別紙（介護施設等整備事業交付金）'!$K$7:$K43,$B22)</f>
        <v>0</v>
      </c>
      <c r="BD22" s="55">
        <f>SUMIFS('別紙（介護施設等整備事業交付金）'!$P$7:$P43,'別紙（介護施設等整備事業交付金）'!$B$7:$B43,"交付金",'別紙（介護施設等整備事業交付金）'!$J$7:$J43,BC$1,'別紙（介護施設等整備事業交付金）'!$K$7:$K43,$B22)</f>
        <v>0</v>
      </c>
      <c r="BE22" s="47">
        <f>COUNTIFS('別紙（介護施設等整備事業交付金）'!$B$7:$B43,"交付金",'別紙（介護施設等整備事業交付金）'!$J$7:$J43,BE$1,'別紙（介護施設等整備事業交付金）'!$K$7:$K43,$B22)</f>
        <v>0</v>
      </c>
      <c r="BF22" s="55">
        <f>SUMIFS('別紙（介護施設等整備事業交付金）'!$P$7:$P43,'別紙（介護施設等整備事業交付金）'!$B$7:$B43,"交付金",'別紙（介護施設等整備事業交付金）'!$J$7:$J43,BE$1,'別紙（介護施設等整備事業交付金）'!$K$7:$K43,$B22)</f>
        <v>0</v>
      </c>
      <c r="BG22" s="47">
        <f t="shared" si="0"/>
        <v>0</v>
      </c>
      <c r="BH22" s="55">
        <f t="shared" si="1"/>
        <v>0</v>
      </c>
    </row>
    <row r="23" spans="1:60" x14ac:dyDescent="0.4">
      <c r="A23" s="45"/>
      <c r="B23" s="45" t="s">
        <v>15</v>
      </c>
      <c r="C23" s="47">
        <f>COUNTIFS('別紙（介護施設等整備事業交付金）'!$B$7:$B44,"交付金",'別紙（介護施設等整備事業交付金）'!$J$7:$J44,C$1,'別紙（介護施設等整備事業交付金）'!$K$7:$K44,$B23)</f>
        <v>0</v>
      </c>
      <c r="D23" s="47">
        <f>SUMIFS('別紙（介護施設等整備事業交付金）'!$T$7:$T45,'別紙（介護施設等整備事業交付金）'!$B$7:$B45,"交付金",'別紙（介護施設等整備事業交付金）'!$J$7:$J45,C$1,'別紙（介護施設等整備事業交付金）'!$K$7:$K45,$B23)</f>
        <v>0</v>
      </c>
      <c r="E23" s="55">
        <f>SUMIFS('別紙（介護施設等整備事業交付金）'!$P$7:$P44,'別紙（介護施設等整備事業交付金）'!$B$7:$B44,"交付金",'別紙（介護施設等整備事業交付金）'!$J$7:$J44,C$1,'別紙（介護施設等整備事業交付金）'!$K$7:$K44,$B23)</f>
        <v>0</v>
      </c>
      <c r="F23" s="47">
        <f>COUNTIFS('別紙（介護施設等整備事業交付金）'!$B$7:$B44,"交付金",'別紙（介護施設等整備事業交付金）'!$J$7:$J44,F$1,'別紙（介護施設等整備事業交付金）'!$K$7:$K44,$B23)</f>
        <v>0</v>
      </c>
      <c r="G23" s="47">
        <f>SUMIFS('別紙（介護施設等整備事業交付金）'!$T$7:$T45,'別紙（介護施設等整備事業交付金）'!$B$7:$B45,"交付金",'別紙（介護施設等整備事業交付金）'!$J$7:$J45,F$1,'別紙（介護施設等整備事業交付金）'!$K$7:$K45,$B23)</f>
        <v>0</v>
      </c>
      <c r="H23" s="55">
        <f>SUMIFS('別紙（介護施設等整備事業交付金）'!$P$7:$P44,'別紙（介護施設等整備事業交付金）'!$B$7:$B44,"交付金",'別紙（介護施設等整備事業交付金）'!$J$7:$J44,F$1,'別紙（介護施設等整備事業交付金）'!$K$7:$K44,$B23)</f>
        <v>0</v>
      </c>
      <c r="I23" s="47">
        <f>COUNTIFS('別紙（介護施設等整備事業交付金）'!$B$7:$B44,"交付金",'別紙（介護施設等整備事業交付金）'!$J$7:$J44,I$1,'別紙（介護施設等整備事業交付金）'!$K$7:$K44,$B23)</f>
        <v>0</v>
      </c>
      <c r="J23" s="47">
        <f>SUMIFS('別紙（介護施設等整備事業交付金）'!$T$7:$T45,'別紙（介護施設等整備事業交付金）'!$B$7:$B45,"交付金",'別紙（介護施設等整備事業交付金）'!$J$7:$J45,I$1,'別紙（介護施設等整備事業交付金）'!$K$7:$K45,$B23)</f>
        <v>0</v>
      </c>
      <c r="K23" s="55">
        <f>SUMIFS('別紙（介護施設等整備事業交付金）'!$P$7:$P44,'別紙（介護施設等整備事業交付金）'!$B$7:$B44,"交付金",'別紙（介護施設等整備事業交付金）'!$J$7:$J44,I$1,'別紙（介護施設等整備事業交付金）'!$K$7:$K44,$B23)</f>
        <v>0</v>
      </c>
      <c r="L23" s="47">
        <f>COUNTIFS('別紙（介護施設等整備事業交付金）'!$B$7:$B44,"交付金",'別紙（介護施設等整備事業交付金）'!$J$7:$J44,L$1,'別紙（介護施設等整備事業交付金）'!$K$7:$K44,$B23)</f>
        <v>0</v>
      </c>
      <c r="M23" s="55">
        <f>SUMIFS('別紙（介護施設等整備事業交付金）'!$P$7:$P44,'別紙（介護施設等整備事業交付金）'!$B$7:$B44,"交付金",'別紙（介護施設等整備事業交付金）'!$J$7:$J44,L$1,'別紙（介護施設等整備事業交付金）'!$K$7:$K44,$B23)</f>
        <v>0</v>
      </c>
      <c r="N23" s="47">
        <f>COUNTIFS('別紙（介護施設等整備事業交付金）'!$B$7:$B44,"交付金",'別紙（介護施設等整備事業交付金）'!$J$7:$J44,N$1,'別紙（介護施設等整備事業交付金）'!$K$7:$K44,$B23)</f>
        <v>0</v>
      </c>
      <c r="O23" s="55">
        <f>SUMIFS('別紙（介護施設等整備事業交付金）'!$P$7:$P44,'別紙（介護施設等整備事業交付金）'!$B$7:$B44,"交付金",'別紙（介護施設等整備事業交付金）'!$J$7:$J44,N$1,'別紙（介護施設等整備事業交付金）'!$K$7:$K44,$B23)</f>
        <v>0</v>
      </c>
      <c r="P23" s="47">
        <f>COUNTIFS('別紙（介護施設等整備事業交付金）'!$B$7:$B51,"交付金",'別紙（介護施設等整備事業交付金）'!$J$7:$J51,"⑦_①*",'別紙（介護施設等整備事業交付金）'!$K$7:$K51,$B23)</f>
        <v>0</v>
      </c>
      <c r="Q23" s="47">
        <f>SUMIFS('別紙（介護施設等整備事業交付金）'!$T$7:$T52,'別紙（介護施設等整備事業交付金）'!$B$7:$B52,"交付金",'別紙（介護施設等整備事業交付金）'!$J$7:$J52,"⑦_①*",'別紙（介護施設等整備事業交付金）'!$K$7:$K52,$B23)</f>
        <v>0</v>
      </c>
      <c r="R23" s="55">
        <f>SUMIFS('別紙（介護施設等整備事業交付金）'!$P$7:$P51,'別紙（介護施設等整備事業交付金）'!$B$7:$B51,"交付金",'別紙（介護施設等整備事業交付金）'!$J$7:$J51,"⑦_①*",'別紙（介護施設等整備事業交付金）'!$K$7:$K51,$B23)</f>
        <v>0</v>
      </c>
      <c r="S23" s="47">
        <f>COUNTIFS('別紙（介護施設等整備事業交付金）'!$B$7:$B44,"交付金",'別紙（介護施設等整備事業交付金）'!$J$7:$J44,S$1,'別紙（介護施設等整備事業交付金）'!$K$7:$K44,$B23)</f>
        <v>0</v>
      </c>
      <c r="T23" s="47">
        <f>SUMIFS('別紙（介護施設等整備事業交付金）'!$T$7:$T45,'別紙（介護施設等整備事業交付金）'!$B$7:$B45,"交付金",'別紙（介護施設等整備事業交付金）'!$J$7:$J45,S$1,'別紙（介護施設等整備事業交付金）'!$K$7:$K45,$B23)</f>
        <v>0</v>
      </c>
      <c r="U23" s="55">
        <f>SUMIFS('別紙（介護施設等整備事業交付金）'!$P$7:$P44,'別紙（介護施設等整備事業交付金）'!$B$7:$B44,"交付金",'別紙（介護施設等整備事業交付金）'!$J$7:$J44,S$1,'別紙（介護施設等整備事業交付金）'!$K$7:$K44,$B23)</f>
        <v>0</v>
      </c>
      <c r="V23" s="47">
        <f>COUNTIFS('別紙（介護施設等整備事業交付金）'!$B$7:$B51,"交付金",'別紙（介護施設等整備事業交付金）'!$J$7:$J51,"⑦_③*",'別紙（介護施設等整備事業交付金）'!$K$7:$K51,$B23)</f>
        <v>0</v>
      </c>
      <c r="W23" s="47">
        <f>SUMIFS('別紙（介護施設等整備事業交付金）'!$T$7:$T52,'別紙（介護施設等整備事業交付金）'!$B$7:$B52,"交付金",'別紙（介護施設等整備事業交付金）'!$J$7:$J52,"⑦_③*",'別紙（介護施設等整備事業交付金）'!$K$7:$K52,$B23)</f>
        <v>0</v>
      </c>
      <c r="X23" s="55">
        <f>SUMIFS('別紙（介護施設等整備事業交付金）'!$P$7:$P51,'別紙（介護施設等整備事業交付金）'!$B$7:$B51,"交付金",'別紙（介護施設等整備事業交付金）'!$J$7:$J51,"⑦_③*",'別紙（介護施設等整備事業交付金）'!$K$7:$K51,$B23)</f>
        <v>0</v>
      </c>
      <c r="Y23" s="47">
        <f>COUNTIFS('別紙（介護施設等整備事業交付金）'!$B$7:$B44,"交付金",'別紙（介護施設等整備事業交付金）'!$J$7:$J44,Y$1,'別紙（介護施設等整備事業交付金）'!$K$7:$K44,$B23)</f>
        <v>0</v>
      </c>
      <c r="Z23" s="55">
        <f>SUMIFS('別紙（介護施設等整備事業交付金）'!$P$7:$P44,'別紙（介護施設等整備事業交付金）'!$B$7:$B44,"交付金",'別紙（介護施設等整備事業交付金）'!$J$7:$J44,Y$1,'別紙（介護施設等整備事業交付金）'!$K$7:$K44,$B23)</f>
        <v>0</v>
      </c>
      <c r="AA23" s="47">
        <f>COUNTIFS('別紙（介護施設等整備事業交付金）'!$B$7:$B44,"交付金",'別紙（介護施設等整備事業交付金）'!$J$7:$J44,AA$1,'別紙（介護施設等整備事業交付金）'!$K$7:$K44,$B23)</f>
        <v>0</v>
      </c>
      <c r="AB23" s="55">
        <f>SUMIFS('別紙（介護施設等整備事業交付金）'!$P$7:$P44,'別紙（介護施設等整備事業交付金）'!$B$7:$B44,"交付金",'別紙（介護施設等整備事業交付金）'!$J$7:$J44,AA$1,'別紙（介護施設等整備事業交付金）'!$K$7:$K44,$B23)</f>
        <v>0</v>
      </c>
      <c r="AC23" s="47">
        <f>COUNTIFS('別紙（介護施設等整備事業交付金）'!$B$7:$B44,"交付金",'別紙（介護施設等整備事業交付金）'!$J$7:$J44,AC$1,'別紙（介護施設等整備事業交付金）'!$K$7:$K44,$B23)</f>
        <v>0</v>
      </c>
      <c r="AD23" s="55">
        <f>SUMIFS('別紙（介護施設等整備事業交付金）'!$P$7:$P44,'別紙（介護施設等整備事業交付金）'!$B$7:$B44,"交付金",'別紙（介護施設等整備事業交付金）'!$J$7:$J44,AC$1,'別紙（介護施設等整備事業交付金）'!$K$7:$K44,$B23)</f>
        <v>0</v>
      </c>
      <c r="AE23" s="47">
        <f>COUNTIFS('別紙（介護施設等整備事業交付金）'!$B$7:$B44,"交付金",'別紙（介護施設等整備事業交付金）'!$J$7:$J44,AE$1,'別紙（介護施設等整備事業交付金）'!$K$7:$K44,$B23)</f>
        <v>0</v>
      </c>
      <c r="AF23" s="47">
        <f>SUMIFS('別紙（介護施設等整備事業交付金）'!$T$7:$T45,'別紙（介護施設等整備事業交付金）'!$B$7:$B45,"交付金",'別紙（介護施設等整備事業交付金）'!$J$7:$J45,AE$1,'別紙（介護施設等整備事業交付金）'!$K$7:$K45,$B23)</f>
        <v>0</v>
      </c>
      <c r="AG23" s="55">
        <f>SUMIFS('別紙（介護施設等整備事業交付金）'!$P$7:$P44,'別紙（介護施設等整備事業交付金）'!$B$7:$B44,"交付金",'別紙（介護施設等整備事業交付金）'!$J$7:$J44,AE$1,'別紙（介護施設等整備事業交付金）'!$K$7:$K44,$B23)</f>
        <v>0</v>
      </c>
      <c r="AH23" s="47">
        <f>COUNTIFS('別紙（介護施設等整備事業交付金）'!$B$7:$B44,"交付金",'別紙（介護施設等整備事業交付金）'!$J$7:$J44,AH$1,'別紙（介護施設等整備事業交付金）'!$K$7:$K44,$B23)</f>
        <v>0</v>
      </c>
      <c r="AI23" s="47">
        <f>SUMIFS('別紙（介護施設等整備事業交付金）'!$T$7:$T45,'別紙（介護施設等整備事業交付金）'!$B$7:$B45,"交付金",'別紙（介護施設等整備事業交付金）'!$J$7:$J45,AH$1,'別紙（介護施設等整備事業交付金）'!$K$7:$K45,$B23)</f>
        <v>0</v>
      </c>
      <c r="AJ23" s="55">
        <f>SUMIFS('別紙（介護施設等整備事業交付金）'!$P$7:$P44,'別紙（介護施設等整備事業交付金）'!$B$7:$B44,"交付金",'別紙（介護施設等整備事業交付金）'!$J$7:$J44,AH$1,'別紙（介護施設等整備事業交付金）'!$K$7:$K44,$B23)</f>
        <v>0</v>
      </c>
      <c r="AK23" s="47">
        <f>COUNTIFS('別紙（介護施設等整備事業交付金）'!$B$7:$B44,"交付金",'別紙（介護施設等整備事業交付金）'!$J$7:$J44,AK$1,'別紙（介護施設等整備事業交付金）'!$K$7:$K44,$B23)</f>
        <v>0</v>
      </c>
      <c r="AL23" s="55">
        <f>SUMIFS('別紙（介護施設等整備事業交付金）'!$P$7:$P44,'別紙（介護施設等整備事業交付金）'!$B$7:$B44,"交付金",'別紙（介護施設等整備事業交付金）'!$J$7:$J44,AK$1,'別紙（介護施設等整備事業交付金）'!$K$7:$K44,$B23)</f>
        <v>0</v>
      </c>
      <c r="AM23" s="47">
        <f>COUNTIFS('別紙（介護施設等整備事業交付金）'!$B$7:$B44,"交付金",'別紙（介護施設等整備事業交付金）'!$J$7:$J44,AM$1,'別紙（介護施設等整備事業交付金）'!$K$7:$K44,$B23)</f>
        <v>0</v>
      </c>
      <c r="AN23" s="55">
        <f>SUMIFS('別紙（介護施設等整備事業交付金）'!$P$7:$P44,'別紙（介護施設等整備事業交付金）'!$B$7:$B44,"交付金",'別紙（介護施設等整備事業交付金）'!$J$7:$J44,AM$1,'別紙（介護施設等整備事業交付金）'!$K$7:$K44,$B23)</f>
        <v>0</v>
      </c>
      <c r="AO23" s="47">
        <f>COUNTIFS('別紙（介護施設等整備事業交付金）'!$B$7:$B44,"交付金",'別紙（介護施設等整備事業交付金）'!$J$7:$J44,AO$1,'別紙（介護施設等整備事業交付金）'!$K$7:$K44,$B23)</f>
        <v>0</v>
      </c>
      <c r="AP23" s="47">
        <f>SUMIFS('別紙（介護施設等整備事業交付金）'!$T$7:$T45,'別紙（介護施設等整備事業交付金）'!$B$7:$B45,"交付金",'別紙（介護施設等整備事業交付金）'!$J$7:$J45,AO$1,'別紙（介護施設等整備事業交付金）'!$K$7:$K45,$B23)</f>
        <v>0</v>
      </c>
      <c r="AQ23" s="55">
        <f>SUMIFS('別紙（介護施設等整備事業交付金）'!$P$7:$P44,'別紙（介護施設等整備事業交付金）'!$B$7:$B44,"交付金",'別紙（介護施設等整備事業交付金）'!$J$7:$J44,AO$1,'別紙（介護施設等整備事業交付金）'!$K$7:$K44,$B23)</f>
        <v>0</v>
      </c>
      <c r="AR23" s="47">
        <f>COUNTIFS('別紙（介護施設等整備事業交付金）'!$B$7:$B44,"交付金",'別紙（介護施設等整備事業交付金）'!$J$7:$J44,AR$1,'別紙（介護施設等整備事業交付金）'!$K$7:$K44,$B23)</f>
        <v>0</v>
      </c>
      <c r="AS23" s="64">
        <f>SUMIFS('別紙（介護施設等整備事業交付金）'!$T$7:$T45,'別紙（介護施設等整備事業交付金）'!$B$7:$B45,"交付金",'別紙（介護施設等整備事業交付金）'!$J$7:$J45,AR$1,'別紙（介護施設等整備事業交付金）'!$K$7:$K45,$B23)</f>
        <v>0</v>
      </c>
      <c r="AT23" s="55">
        <f>SUMIFS('別紙（介護施設等整備事業交付金）'!$P$7:$P44,'別紙（介護施設等整備事業交付金）'!$B$7:$B44,"交付金",'別紙（介護施設等整備事業交付金）'!$J$7:$J44,AR$1,'別紙（介護施設等整備事業交付金）'!$K$7:$K44,$B23)</f>
        <v>0</v>
      </c>
      <c r="AU23" s="47">
        <f>COUNTIFS('別紙（介護施設等整備事業交付金）'!$B$7:$B44,"交付金",'別紙（介護施設等整備事業交付金）'!$J$7:$J44,AU$1,'別紙（介護施設等整備事業交付金）'!$K$7:$K44,$B23)</f>
        <v>0</v>
      </c>
      <c r="AV23" s="64">
        <f>SUMIFS('別紙（介護施設等整備事業交付金）'!$T$7:$T45,'別紙（介護施設等整備事業交付金）'!$B$7:$B45,"交付金",'別紙（介護施設等整備事業交付金）'!$J$7:$J45,AU$1,'別紙（介護施設等整備事業交付金）'!$K$7:$K45,$B23)</f>
        <v>0</v>
      </c>
      <c r="AW23" s="55">
        <f>SUMIFS('別紙（介護施設等整備事業交付金）'!$P$7:$P44,'別紙（介護施設等整備事業交付金）'!$B$7:$B44,"交付金",'別紙（介護施設等整備事業交付金）'!$J$7:$J44,AU$1,'別紙（介護施設等整備事業交付金）'!$K$7:$K44,$B23)</f>
        <v>0</v>
      </c>
      <c r="AX23" s="47">
        <f>COUNTIFS('別紙（介護施設等整備事業交付金）'!$B$7:$B44,"交付金",'別紙（介護施設等整備事業交付金）'!$J$7:$J44,AX$1,'別紙（介護施設等整備事業交付金）'!$K$7:$K44,$B23)</f>
        <v>0</v>
      </c>
      <c r="AY23" s="64">
        <f>SUMIFS('別紙（介護施設等整備事業交付金）'!$T$7:$T45,'別紙（介護施設等整備事業交付金）'!$B$7:$B45,"交付金",'別紙（介護施設等整備事業交付金）'!$J$7:$J45,AX$1,'別紙（介護施設等整備事業交付金）'!$K$7:$K45,$B23)</f>
        <v>0</v>
      </c>
      <c r="AZ23" s="55">
        <f>SUMIFS('別紙（介護施設等整備事業交付金）'!$P$7:$P44,'別紙（介護施設等整備事業交付金）'!$B$7:$B44,"交付金",'別紙（介護施設等整備事業交付金）'!$J$7:$J44,AX$1,'別紙（介護施設等整備事業交付金）'!$K$7:$K44,$B23)</f>
        <v>0</v>
      </c>
      <c r="BA23" s="47">
        <f>COUNTIFS('別紙（介護施設等整備事業交付金）'!$B$7:$B44,"交付金",'別紙（介護施設等整備事業交付金）'!$J$7:$J44,BA$1,'別紙（介護施設等整備事業交付金）'!$K$7:$K44,$B23)</f>
        <v>0</v>
      </c>
      <c r="BB23" s="55">
        <f>SUMIFS('別紙（介護施設等整備事業交付金）'!$P$7:$P44,'別紙（介護施設等整備事業交付金）'!$B$7:$B44,"交付金",'別紙（介護施設等整備事業交付金）'!$J$7:$J44,BA$1,'別紙（介護施設等整備事業交付金）'!$K$7:$K44,$B23)</f>
        <v>0</v>
      </c>
      <c r="BC23" s="47">
        <f>COUNTIFS('別紙（介護施設等整備事業交付金）'!$B$7:$B44,"交付金",'別紙（介護施設等整備事業交付金）'!$J$7:$J44,BC$1,'別紙（介護施設等整備事業交付金）'!$K$7:$K44,$B23)</f>
        <v>0</v>
      </c>
      <c r="BD23" s="55">
        <f>SUMIFS('別紙（介護施設等整備事業交付金）'!$P$7:$P44,'別紙（介護施設等整備事業交付金）'!$B$7:$B44,"交付金",'別紙（介護施設等整備事業交付金）'!$J$7:$J44,BC$1,'別紙（介護施設等整備事業交付金）'!$K$7:$K44,$B23)</f>
        <v>0</v>
      </c>
      <c r="BE23" s="47">
        <f>COUNTIFS('別紙（介護施設等整備事業交付金）'!$B$7:$B44,"交付金",'別紙（介護施設等整備事業交付金）'!$J$7:$J44,BE$1,'別紙（介護施設等整備事業交付金）'!$K$7:$K44,$B23)</f>
        <v>0</v>
      </c>
      <c r="BF23" s="55">
        <f>SUMIFS('別紙（介護施設等整備事業交付金）'!$P$7:$P44,'別紙（介護施設等整備事業交付金）'!$B$7:$B44,"交付金",'別紙（介護施設等整備事業交付金）'!$J$7:$J44,BE$1,'別紙（介護施設等整備事業交付金）'!$K$7:$K44,$B23)</f>
        <v>0</v>
      </c>
      <c r="BG23" s="47">
        <f t="shared" si="0"/>
        <v>0</v>
      </c>
      <c r="BH23" s="55">
        <f t="shared" si="1"/>
        <v>0</v>
      </c>
    </row>
    <row r="24" spans="1:60" x14ac:dyDescent="0.4">
      <c r="A24" s="45"/>
      <c r="B24" s="45" t="s">
        <v>144</v>
      </c>
      <c r="C24" s="47">
        <f>COUNTIFS('別紙（介護施設等整備事業交付金）'!$B$7:$B45,"交付金",'別紙（介護施設等整備事業交付金）'!$J$7:$J45,C$1,'別紙（介護施設等整備事業交付金）'!$K$7:$K45,$B24)</f>
        <v>0</v>
      </c>
      <c r="D24" s="47">
        <f>SUMIFS('別紙（介護施設等整備事業交付金）'!$T$7:$T46,'別紙（介護施設等整備事業交付金）'!$B$7:$B46,"交付金",'別紙（介護施設等整備事業交付金）'!$J$7:$J46,C$1,'別紙（介護施設等整備事業交付金）'!$K$7:$K46,$B24)</f>
        <v>0</v>
      </c>
      <c r="E24" s="55">
        <f>SUMIFS('別紙（介護施設等整備事業交付金）'!$P$7:$P45,'別紙（介護施設等整備事業交付金）'!$B$7:$B45,"交付金",'別紙（介護施設等整備事業交付金）'!$J$7:$J45,C$1,'別紙（介護施設等整備事業交付金）'!$K$7:$K45,$B24)</f>
        <v>0</v>
      </c>
      <c r="F24" s="47">
        <f>COUNTIFS('別紙（介護施設等整備事業交付金）'!$B$7:$B45,"交付金",'別紙（介護施設等整備事業交付金）'!$J$7:$J45,F$1,'別紙（介護施設等整備事業交付金）'!$K$7:$K45,$B24)</f>
        <v>0</v>
      </c>
      <c r="G24" s="47">
        <f>SUMIFS('別紙（介護施設等整備事業交付金）'!$T$7:$T46,'別紙（介護施設等整備事業交付金）'!$B$7:$B46,"交付金",'別紙（介護施設等整備事業交付金）'!$J$7:$J46,F$1,'別紙（介護施設等整備事業交付金）'!$K$7:$K46,$B24)</f>
        <v>0</v>
      </c>
      <c r="H24" s="55">
        <f>SUMIFS('別紙（介護施設等整備事業交付金）'!$P$7:$P45,'別紙（介護施設等整備事業交付金）'!$B$7:$B45,"交付金",'別紙（介護施設等整備事業交付金）'!$J$7:$J45,F$1,'別紙（介護施設等整備事業交付金）'!$K$7:$K45,$B24)</f>
        <v>0</v>
      </c>
      <c r="I24" s="47">
        <f>COUNTIFS('別紙（介護施設等整備事業交付金）'!$B$7:$B45,"交付金",'別紙（介護施設等整備事業交付金）'!$J$7:$J45,I$1,'別紙（介護施設等整備事業交付金）'!$K$7:$K45,$B24)</f>
        <v>0</v>
      </c>
      <c r="J24" s="47">
        <f>SUMIFS('別紙（介護施設等整備事業交付金）'!$T$7:$T46,'別紙（介護施設等整備事業交付金）'!$B$7:$B46,"交付金",'別紙（介護施設等整備事業交付金）'!$J$7:$J46,I$1,'別紙（介護施設等整備事業交付金）'!$K$7:$K46,$B24)</f>
        <v>0</v>
      </c>
      <c r="K24" s="55">
        <f>SUMIFS('別紙（介護施設等整備事業交付金）'!$P$7:$P45,'別紙（介護施設等整備事業交付金）'!$B$7:$B45,"交付金",'別紙（介護施設等整備事業交付金）'!$J$7:$J45,I$1,'別紙（介護施設等整備事業交付金）'!$K$7:$K45,$B24)</f>
        <v>0</v>
      </c>
      <c r="L24" s="47">
        <f>COUNTIFS('別紙（介護施設等整備事業交付金）'!$B$7:$B45,"交付金",'別紙（介護施設等整備事業交付金）'!$J$7:$J45,L$1,'別紙（介護施設等整備事業交付金）'!$K$7:$K45,$B24)</f>
        <v>0</v>
      </c>
      <c r="M24" s="55">
        <f>SUMIFS('別紙（介護施設等整備事業交付金）'!$P$7:$P45,'別紙（介護施設等整備事業交付金）'!$B$7:$B45,"交付金",'別紙（介護施設等整備事業交付金）'!$J$7:$J45,L$1,'別紙（介護施設等整備事業交付金）'!$K$7:$K45,$B24)</f>
        <v>0</v>
      </c>
      <c r="N24" s="47">
        <f>COUNTIFS('別紙（介護施設等整備事業交付金）'!$B$7:$B45,"交付金",'別紙（介護施設等整備事業交付金）'!$J$7:$J45,N$1,'別紙（介護施設等整備事業交付金）'!$K$7:$K45,$B24)</f>
        <v>0</v>
      </c>
      <c r="O24" s="55">
        <f>SUMIFS('別紙（介護施設等整備事業交付金）'!$P$7:$P45,'別紙（介護施設等整備事業交付金）'!$B$7:$B45,"交付金",'別紙（介護施設等整備事業交付金）'!$J$7:$J45,N$1,'別紙（介護施設等整備事業交付金）'!$K$7:$K45,$B24)</f>
        <v>0</v>
      </c>
      <c r="P24" s="47">
        <f>COUNTIFS('別紙（介護施設等整備事業交付金）'!$B$7:$B52,"交付金",'別紙（介護施設等整備事業交付金）'!$J$7:$J52,"⑦_①*",'別紙（介護施設等整備事業交付金）'!$K$7:$K52,$B24)</f>
        <v>0</v>
      </c>
      <c r="Q24" s="47">
        <f>SUMIFS('別紙（介護施設等整備事業交付金）'!$T$7:$T53,'別紙（介護施設等整備事業交付金）'!$B$7:$B53,"交付金",'別紙（介護施設等整備事業交付金）'!$J$7:$J53,"⑦_①*",'別紙（介護施設等整備事業交付金）'!$K$7:$K53,$B24)</f>
        <v>0</v>
      </c>
      <c r="R24" s="55">
        <f>SUMIFS('別紙（介護施設等整備事業交付金）'!$P$7:$P52,'別紙（介護施設等整備事業交付金）'!$B$7:$B52,"交付金",'別紙（介護施設等整備事業交付金）'!$J$7:$J52,"⑦_①*",'別紙（介護施設等整備事業交付金）'!$K$7:$K52,$B24)</f>
        <v>0</v>
      </c>
      <c r="S24" s="47">
        <f>COUNTIFS('別紙（介護施設等整備事業交付金）'!$B$7:$B45,"交付金",'別紙（介護施設等整備事業交付金）'!$J$7:$J45,S$1,'別紙（介護施設等整備事業交付金）'!$K$7:$K45,$B24)</f>
        <v>0</v>
      </c>
      <c r="T24" s="47">
        <f>SUMIFS('別紙（介護施設等整備事業交付金）'!$T$7:$T46,'別紙（介護施設等整備事業交付金）'!$B$7:$B46,"交付金",'別紙（介護施設等整備事業交付金）'!$J$7:$J46,S$1,'別紙（介護施設等整備事業交付金）'!$K$7:$K46,$B24)</f>
        <v>0</v>
      </c>
      <c r="U24" s="55">
        <f>SUMIFS('別紙（介護施設等整備事業交付金）'!$P$7:$P45,'別紙（介護施設等整備事業交付金）'!$B$7:$B45,"交付金",'別紙（介護施設等整備事業交付金）'!$J$7:$J45,S$1,'別紙（介護施設等整備事業交付金）'!$K$7:$K45,$B24)</f>
        <v>0</v>
      </c>
      <c r="V24" s="47">
        <f>COUNTIFS('別紙（介護施設等整備事業交付金）'!$B$7:$B52,"交付金",'別紙（介護施設等整備事業交付金）'!$J$7:$J52,"⑦_③*",'別紙（介護施設等整備事業交付金）'!$K$7:$K52,$B24)</f>
        <v>0</v>
      </c>
      <c r="W24" s="47">
        <f>SUMIFS('別紙（介護施設等整備事業交付金）'!$T$7:$T53,'別紙（介護施設等整備事業交付金）'!$B$7:$B53,"交付金",'別紙（介護施設等整備事業交付金）'!$J$7:$J53,"⑦_③*",'別紙（介護施設等整備事業交付金）'!$K$7:$K53,$B24)</f>
        <v>0</v>
      </c>
      <c r="X24" s="55">
        <f>SUMIFS('別紙（介護施設等整備事業交付金）'!$P$7:$P52,'別紙（介護施設等整備事業交付金）'!$B$7:$B52,"交付金",'別紙（介護施設等整備事業交付金）'!$J$7:$J52,"⑦_③*",'別紙（介護施設等整備事業交付金）'!$K$7:$K52,$B24)</f>
        <v>0</v>
      </c>
      <c r="Y24" s="47">
        <f>COUNTIFS('別紙（介護施設等整備事業交付金）'!$B$7:$B45,"交付金",'別紙（介護施設等整備事業交付金）'!$J$7:$J45,Y$1,'別紙（介護施設等整備事業交付金）'!$K$7:$K45,$B24)</f>
        <v>0</v>
      </c>
      <c r="Z24" s="55">
        <f>SUMIFS('別紙（介護施設等整備事業交付金）'!$P$7:$P45,'別紙（介護施設等整備事業交付金）'!$B$7:$B45,"交付金",'別紙（介護施設等整備事業交付金）'!$J$7:$J45,Y$1,'別紙（介護施設等整備事業交付金）'!$K$7:$K45,$B24)</f>
        <v>0</v>
      </c>
      <c r="AA24" s="47">
        <f>COUNTIFS('別紙（介護施設等整備事業交付金）'!$B$7:$B45,"交付金",'別紙（介護施設等整備事業交付金）'!$J$7:$J45,AA$1,'別紙（介護施設等整備事業交付金）'!$K$7:$K45,$B24)</f>
        <v>0</v>
      </c>
      <c r="AB24" s="55">
        <f>SUMIFS('別紙（介護施設等整備事業交付金）'!$P$7:$P45,'別紙（介護施設等整備事業交付金）'!$B$7:$B45,"交付金",'別紙（介護施設等整備事業交付金）'!$J$7:$J45,AA$1,'別紙（介護施設等整備事業交付金）'!$K$7:$K45,$B24)</f>
        <v>0</v>
      </c>
      <c r="AC24" s="47">
        <f>COUNTIFS('別紙（介護施設等整備事業交付金）'!$B$7:$B45,"交付金",'別紙（介護施設等整備事業交付金）'!$J$7:$J45,AC$1,'別紙（介護施設等整備事業交付金）'!$K$7:$K45,$B24)</f>
        <v>0</v>
      </c>
      <c r="AD24" s="55">
        <f>SUMIFS('別紙（介護施設等整備事業交付金）'!$P$7:$P45,'別紙（介護施設等整備事業交付金）'!$B$7:$B45,"交付金",'別紙（介護施設等整備事業交付金）'!$J$7:$J45,AC$1,'別紙（介護施設等整備事業交付金）'!$K$7:$K45,$B24)</f>
        <v>0</v>
      </c>
      <c r="AE24" s="47">
        <f>COUNTIFS('別紙（介護施設等整備事業交付金）'!$B$7:$B45,"交付金",'別紙（介護施設等整備事業交付金）'!$J$7:$J45,AE$1,'別紙（介護施設等整備事業交付金）'!$K$7:$K45,$B24)</f>
        <v>0</v>
      </c>
      <c r="AF24" s="47">
        <f>SUMIFS('別紙（介護施設等整備事業交付金）'!$T$7:$T46,'別紙（介護施設等整備事業交付金）'!$B$7:$B46,"交付金",'別紙（介護施設等整備事業交付金）'!$J$7:$J46,AE$1,'別紙（介護施設等整備事業交付金）'!$K$7:$K46,$B24)</f>
        <v>0</v>
      </c>
      <c r="AG24" s="55">
        <f>SUMIFS('別紙（介護施設等整備事業交付金）'!$P$7:$P45,'別紙（介護施設等整備事業交付金）'!$B$7:$B45,"交付金",'別紙（介護施設等整備事業交付金）'!$J$7:$J45,AE$1,'別紙（介護施設等整備事業交付金）'!$K$7:$K45,$B24)</f>
        <v>0</v>
      </c>
      <c r="AH24" s="47">
        <f>COUNTIFS('別紙（介護施設等整備事業交付金）'!$B$7:$B45,"交付金",'別紙（介護施設等整備事業交付金）'!$J$7:$J45,AH$1,'別紙（介護施設等整備事業交付金）'!$K$7:$K45,$B24)</f>
        <v>0</v>
      </c>
      <c r="AI24" s="47">
        <f>SUMIFS('別紙（介護施設等整備事業交付金）'!$T$7:$T46,'別紙（介護施設等整備事業交付金）'!$B$7:$B46,"交付金",'別紙（介護施設等整備事業交付金）'!$J$7:$J46,AH$1,'別紙（介護施設等整備事業交付金）'!$K$7:$K46,$B24)</f>
        <v>0</v>
      </c>
      <c r="AJ24" s="55">
        <f>SUMIFS('別紙（介護施設等整備事業交付金）'!$P$7:$P45,'別紙（介護施設等整備事業交付金）'!$B$7:$B45,"交付金",'別紙（介護施設等整備事業交付金）'!$J$7:$J45,AH$1,'別紙（介護施設等整備事業交付金）'!$K$7:$K45,$B24)</f>
        <v>0</v>
      </c>
      <c r="AK24" s="47">
        <f>COUNTIFS('別紙（介護施設等整備事業交付金）'!$B$7:$B45,"交付金",'別紙（介護施設等整備事業交付金）'!$J$7:$J45,AK$1,'別紙（介護施設等整備事業交付金）'!$K$7:$K45,$B24)</f>
        <v>0</v>
      </c>
      <c r="AL24" s="55">
        <f>SUMIFS('別紙（介護施設等整備事業交付金）'!$P$7:$P45,'別紙（介護施設等整備事業交付金）'!$B$7:$B45,"交付金",'別紙（介護施設等整備事業交付金）'!$J$7:$J45,AK$1,'別紙（介護施設等整備事業交付金）'!$K$7:$K45,$B24)</f>
        <v>0</v>
      </c>
      <c r="AM24" s="47">
        <f>COUNTIFS('別紙（介護施設等整備事業交付金）'!$B$7:$B45,"交付金",'別紙（介護施設等整備事業交付金）'!$J$7:$J45,AM$1,'別紙（介護施設等整備事業交付金）'!$K$7:$K45,$B24)</f>
        <v>0</v>
      </c>
      <c r="AN24" s="55">
        <f>SUMIFS('別紙（介護施設等整備事業交付金）'!$P$7:$P45,'別紙（介護施設等整備事業交付金）'!$B$7:$B45,"交付金",'別紙（介護施設等整備事業交付金）'!$J$7:$J45,AM$1,'別紙（介護施設等整備事業交付金）'!$K$7:$K45,$B24)</f>
        <v>0</v>
      </c>
      <c r="AO24" s="47">
        <f>COUNTIFS('別紙（介護施設等整備事業交付金）'!$B$7:$B45,"交付金",'別紙（介護施設等整備事業交付金）'!$J$7:$J45,AO$1,'別紙（介護施設等整備事業交付金）'!$K$7:$K45,$B24)</f>
        <v>0</v>
      </c>
      <c r="AP24" s="47">
        <f>SUMIFS('別紙（介護施設等整備事業交付金）'!$T$7:$T46,'別紙（介護施設等整備事業交付金）'!$B$7:$B46,"交付金",'別紙（介護施設等整備事業交付金）'!$J$7:$J46,AO$1,'別紙（介護施設等整備事業交付金）'!$K$7:$K46,$B24)</f>
        <v>0</v>
      </c>
      <c r="AQ24" s="55">
        <f>SUMIFS('別紙（介護施設等整備事業交付金）'!$P$7:$P45,'別紙（介護施設等整備事業交付金）'!$B$7:$B45,"交付金",'別紙（介護施設等整備事業交付金）'!$J$7:$J45,AO$1,'別紙（介護施設等整備事業交付金）'!$K$7:$K45,$B24)</f>
        <v>0</v>
      </c>
      <c r="AR24" s="47">
        <f>COUNTIFS('別紙（介護施設等整備事業交付金）'!$B$7:$B45,"交付金",'別紙（介護施設等整備事業交付金）'!$J$7:$J45,AR$1,'別紙（介護施設等整備事業交付金）'!$K$7:$K45,$B24)</f>
        <v>0</v>
      </c>
      <c r="AS24" s="64">
        <f>SUMIFS('別紙（介護施設等整備事業交付金）'!$T$7:$T46,'別紙（介護施設等整備事業交付金）'!$B$7:$B46,"交付金",'別紙（介護施設等整備事業交付金）'!$J$7:$J46,AR$1,'別紙（介護施設等整備事業交付金）'!$K$7:$K46,$B24)</f>
        <v>0</v>
      </c>
      <c r="AT24" s="55">
        <f>SUMIFS('別紙（介護施設等整備事業交付金）'!$P$7:$P45,'別紙（介護施設等整備事業交付金）'!$B$7:$B45,"交付金",'別紙（介護施設等整備事業交付金）'!$J$7:$J45,AR$1,'別紙（介護施設等整備事業交付金）'!$K$7:$K45,$B24)</f>
        <v>0</v>
      </c>
      <c r="AU24" s="47">
        <f>COUNTIFS('別紙（介護施設等整備事業交付金）'!$B$7:$B45,"交付金",'別紙（介護施設等整備事業交付金）'!$J$7:$J45,AU$1,'別紙（介護施設等整備事業交付金）'!$K$7:$K45,$B24)</f>
        <v>0</v>
      </c>
      <c r="AV24" s="64">
        <f>SUMIFS('別紙（介護施設等整備事業交付金）'!$T$7:$T46,'別紙（介護施設等整備事業交付金）'!$B$7:$B46,"交付金",'別紙（介護施設等整備事業交付金）'!$J$7:$J46,AU$1,'別紙（介護施設等整備事業交付金）'!$K$7:$K46,$B24)</f>
        <v>0</v>
      </c>
      <c r="AW24" s="55">
        <f>SUMIFS('別紙（介護施設等整備事業交付金）'!$P$7:$P45,'別紙（介護施設等整備事業交付金）'!$B$7:$B45,"交付金",'別紙（介護施設等整備事業交付金）'!$J$7:$J45,AU$1,'別紙（介護施設等整備事業交付金）'!$K$7:$K45,$B24)</f>
        <v>0</v>
      </c>
      <c r="AX24" s="47">
        <f>COUNTIFS('別紙（介護施設等整備事業交付金）'!$B$7:$B45,"交付金",'別紙（介護施設等整備事業交付金）'!$J$7:$J45,AX$1,'別紙（介護施設等整備事業交付金）'!$K$7:$K45,$B24)</f>
        <v>0</v>
      </c>
      <c r="AY24" s="64">
        <f>SUMIFS('別紙（介護施設等整備事業交付金）'!$T$7:$T46,'別紙（介護施設等整備事業交付金）'!$B$7:$B46,"交付金",'別紙（介護施設等整備事業交付金）'!$J$7:$J46,AX$1,'別紙（介護施設等整備事業交付金）'!$K$7:$K46,$B24)</f>
        <v>0</v>
      </c>
      <c r="AZ24" s="55">
        <f>SUMIFS('別紙（介護施設等整備事業交付金）'!$P$7:$P45,'別紙（介護施設等整備事業交付金）'!$B$7:$B45,"交付金",'別紙（介護施設等整備事業交付金）'!$J$7:$J45,AX$1,'別紙（介護施設等整備事業交付金）'!$K$7:$K45,$B24)</f>
        <v>0</v>
      </c>
      <c r="BA24" s="47">
        <f>COUNTIFS('別紙（介護施設等整備事業交付金）'!$B$7:$B45,"交付金",'別紙（介護施設等整備事業交付金）'!$J$7:$J45,BA$1,'別紙（介護施設等整備事業交付金）'!$K$7:$K45,$B24)</f>
        <v>0</v>
      </c>
      <c r="BB24" s="55">
        <f>SUMIFS('別紙（介護施設等整備事業交付金）'!$P$7:$P45,'別紙（介護施設等整備事業交付金）'!$B$7:$B45,"交付金",'別紙（介護施設等整備事業交付金）'!$J$7:$J45,BA$1,'別紙（介護施設等整備事業交付金）'!$K$7:$K45,$B24)</f>
        <v>0</v>
      </c>
      <c r="BC24" s="47">
        <f>COUNTIFS('別紙（介護施設等整備事業交付金）'!$B$7:$B45,"交付金",'別紙（介護施設等整備事業交付金）'!$J$7:$J45,BC$1,'別紙（介護施設等整備事業交付金）'!$K$7:$K45,$B24)</f>
        <v>0</v>
      </c>
      <c r="BD24" s="55">
        <f>SUMIFS('別紙（介護施設等整備事業交付金）'!$P$7:$P45,'別紙（介護施設等整備事業交付金）'!$B$7:$B45,"交付金",'別紙（介護施設等整備事業交付金）'!$J$7:$J45,BC$1,'別紙（介護施設等整備事業交付金）'!$K$7:$K45,$B24)</f>
        <v>0</v>
      </c>
      <c r="BE24" s="47">
        <f>COUNTIFS('別紙（介護施設等整備事業交付金）'!$B$7:$B45,"交付金",'別紙（介護施設等整備事業交付金）'!$J$7:$J45,BE$1,'別紙（介護施設等整備事業交付金）'!$K$7:$K45,$B24)</f>
        <v>0</v>
      </c>
      <c r="BF24" s="55">
        <f>SUMIFS('別紙（介護施設等整備事業交付金）'!$P$7:$P45,'別紙（介護施設等整備事業交付金）'!$B$7:$B45,"交付金",'別紙（介護施設等整備事業交付金）'!$J$7:$J45,BE$1,'別紙（介護施設等整備事業交付金）'!$K$7:$K45,$B24)</f>
        <v>0</v>
      </c>
      <c r="BG24" s="47">
        <f t="shared" si="0"/>
        <v>0</v>
      </c>
      <c r="BH24" s="55">
        <f t="shared" si="1"/>
        <v>0</v>
      </c>
    </row>
    <row r="25" spans="1:60" x14ac:dyDescent="0.4">
      <c r="A25" s="45"/>
      <c r="B25" s="45" t="s">
        <v>139</v>
      </c>
      <c r="C25" s="47">
        <f>COUNTIFS('別紙（介護施設等整備事業交付金）'!$B$7:$B44,"交付金",'別紙（介護施設等整備事業交付金）'!$J$7:$J44,C$1,'別紙（介護施設等整備事業交付金）'!$K$7:$K44,$B25)</f>
        <v>0</v>
      </c>
      <c r="D25" s="47">
        <f>SUMIFS('別紙（介護施設等整備事業交付金）'!$T$7:$T45,'別紙（介護施設等整備事業交付金）'!$B$7:$B45,"交付金",'別紙（介護施設等整備事業交付金）'!$J$7:$J45,C$1,'別紙（介護施設等整備事業交付金）'!$K$7:$K45,$B25)</f>
        <v>0</v>
      </c>
      <c r="E25" s="55">
        <f>SUMIFS('別紙（介護施設等整備事業交付金）'!$P$7:$P44,'別紙（介護施設等整備事業交付金）'!$B$7:$B44,"交付金",'別紙（介護施設等整備事業交付金）'!$J$7:$J44,C$1,'別紙（介護施設等整備事業交付金）'!$K$7:$K44,$B25)</f>
        <v>0</v>
      </c>
      <c r="F25" s="47">
        <f>COUNTIFS('別紙（介護施設等整備事業交付金）'!$B$7:$B44,"交付金",'別紙（介護施設等整備事業交付金）'!$J$7:$J44,F$1,'別紙（介護施設等整備事業交付金）'!$K$7:$K44,$B25)</f>
        <v>0</v>
      </c>
      <c r="G25" s="47">
        <f>SUMIFS('別紙（介護施設等整備事業交付金）'!$T$7:$T45,'別紙（介護施設等整備事業交付金）'!$B$7:$B45,"交付金",'別紙（介護施設等整備事業交付金）'!$J$7:$J45,F$1,'別紙（介護施設等整備事業交付金）'!$K$7:$K45,$B25)</f>
        <v>0</v>
      </c>
      <c r="H25" s="55">
        <f>SUMIFS('別紙（介護施設等整備事業交付金）'!$P$7:$P44,'別紙（介護施設等整備事業交付金）'!$B$7:$B44,"交付金",'別紙（介護施設等整備事業交付金）'!$J$7:$J44,F$1,'別紙（介護施設等整備事業交付金）'!$K$7:$K44,$B25)</f>
        <v>0</v>
      </c>
      <c r="I25" s="47">
        <f>COUNTIFS('別紙（介護施設等整備事業交付金）'!$B$7:$B44,"交付金",'別紙（介護施設等整備事業交付金）'!$J$7:$J44,I$1,'別紙（介護施設等整備事業交付金）'!$K$7:$K44,$B25)</f>
        <v>0</v>
      </c>
      <c r="J25" s="47">
        <f>SUMIFS('別紙（介護施設等整備事業交付金）'!$T$7:$T45,'別紙（介護施設等整備事業交付金）'!$B$7:$B45,"交付金",'別紙（介護施設等整備事業交付金）'!$J$7:$J45,I$1,'別紙（介護施設等整備事業交付金）'!$K$7:$K45,$B25)</f>
        <v>0</v>
      </c>
      <c r="K25" s="55">
        <f>SUMIFS('別紙（介護施設等整備事業交付金）'!$P$7:$P44,'別紙（介護施設等整備事業交付金）'!$B$7:$B44,"交付金",'別紙（介護施設等整備事業交付金）'!$J$7:$J44,I$1,'別紙（介護施設等整備事業交付金）'!$K$7:$K44,$B25)</f>
        <v>0</v>
      </c>
      <c r="L25" s="47">
        <f>COUNTIFS('別紙（介護施設等整備事業交付金）'!$B$7:$B44,"交付金",'別紙（介護施設等整備事業交付金）'!$J$7:$J44,L$1,'別紙（介護施設等整備事業交付金）'!$K$7:$K44,$B25)</f>
        <v>0</v>
      </c>
      <c r="M25" s="55">
        <f>SUMIFS('別紙（介護施設等整備事業交付金）'!$P$7:$P44,'別紙（介護施設等整備事業交付金）'!$B$7:$B44,"交付金",'別紙（介護施設等整備事業交付金）'!$J$7:$J44,L$1,'別紙（介護施設等整備事業交付金）'!$K$7:$K44,$B25)</f>
        <v>0</v>
      </c>
      <c r="N25" s="47">
        <f>COUNTIFS('別紙（介護施設等整備事業交付金）'!$B$7:$B44,"交付金",'別紙（介護施設等整備事業交付金）'!$J$7:$J44,N$1,'別紙（介護施設等整備事業交付金）'!$K$7:$K44,$B25)</f>
        <v>0</v>
      </c>
      <c r="O25" s="55">
        <f>SUMIFS('別紙（介護施設等整備事業交付金）'!$P$7:$P44,'別紙（介護施設等整備事業交付金）'!$B$7:$B44,"交付金",'別紙（介護施設等整備事業交付金）'!$J$7:$J44,N$1,'別紙（介護施設等整備事業交付金）'!$K$7:$K44,$B25)</f>
        <v>0</v>
      </c>
      <c r="P25" s="47">
        <f>COUNTIFS('別紙（介護施設等整備事業交付金）'!$B$7:$B53,"交付金",'別紙（介護施設等整備事業交付金）'!$J$7:$J53,"⑦_①*",'別紙（介護施設等整備事業交付金）'!$K$7:$K53,$B25)</f>
        <v>0</v>
      </c>
      <c r="Q25" s="47">
        <f>SUMIFS('別紙（介護施設等整備事業交付金）'!$T$7:$T54,'別紙（介護施設等整備事業交付金）'!$B$7:$B54,"交付金",'別紙（介護施設等整備事業交付金）'!$J$7:$J54,"⑦_①*",'別紙（介護施設等整備事業交付金）'!$K$7:$K54,$B25)</f>
        <v>0</v>
      </c>
      <c r="R25" s="55">
        <f>SUMIFS('別紙（介護施設等整備事業交付金）'!$P$7:$P53,'別紙（介護施設等整備事業交付金）'!$B$7:$B53,"交付金",'別紙（介護施設等整備事業交付金）'!$J$7:$J53,"⑦_①*",'別紙（介護施設等整備事業交付金）'!$K$7:$K53,$B25)</f>
        <v>0</v>
      </c>
      <c r="S25" s="47">
        <f>COUNTIFS('別紙（介護施設等整備事業交付金）'!$B$7:$B44,"交付金",'別紙（介護施設等整備事業交付金）'!$J$7:$J44,S$1,'別紙（介護施設等整備事業交付金）'!$K$7:$K44,$B25)</f>
        <v>0</v>
      </c>
      <c r="T25" s="47">
        <f>SUMIFS('別紙（介護施設等整備事業交付金）'!$T$7:$T45,'別紙（介護施設等整備事業交付金）'!$B$7:$B45,"交付金",'別紙（介護施設等整備事業交付金）'!$J$7:$J45,S$1,'別紙（介護施設等整備事業交付金）'!$K$7:$K45,$B25)</f>
        <v>0</v>
      </c>
      <c r="U25" s="55">
        <f>SUMIFS('別紙（介護施設等整備事業交付金）'!$P$7:$P44,'別紙（介護施設等整備事業交付金）'!$B$7:$B44,"交付金",'別紙（介護施設等整備事業交付金）'!$J$7:$J44,S$1,'別紙（介護施設等整備事業交付金）'!$K$7:$K44,$B25)</f>
        <v>0</v>
      </c>
      <c r="V25" s="47">
        <f>COUNTIFS('別紙（介護施設等整備事業交付金）'!$B$7:$B53,"交付金",'別紙（介護施設等整備事業交付金）'!$J$7:$J53,"⑦_③*",'別紙（介護施設等整備事業交付金）'!$K$7:$K53,$B25)</f>
        <v>0</v>
      </c>
      <c r="W25" s="47">
        <f>SUMIFS('別紙（介護施設等整備事業交付金）'!$T$7:$T54,'別紙（介護施設等整備事業交付金）'!$B$7:$B54,"交付金",'別紙（介護施設等整備事業交付金）'!$J$7:$J54,"⑦_③*",'別紙（介護施設等整備事業交付金）'!$K$7:$K54,$B25)</f>
        <v>0</v>
      </c>
      <c r="X25" s="55">
        <f>SUMIFS('別紙（介護施設等整備事業交付金）'!$P$7:$P53,'別紙（介護施設等整備事業交付金）'!$B$7:$B53,"交付金",'別紙（介護施設等整備事業交付金）'!$J$7:$J53,"⑦_③*",'別紙（介護施設等整備事業交付金）'!$K$7:$K53,$B25)</f>
        <v>0</v>
      </c>
      <c r="Y25" s="47">
        <f>COUNTIFS('別紙（介護施設等整備事業交付金）'!$B$7:$B44,"交付金",'別紙（介護施設等整備事業交付金）'!$J$7:$J44,Y$1,'別紙（介護施設等整備事業交付金）'!$K$7:$K44,$B25)</f>
        <v>0</v>
      </c>
      <c r="Z25" s="55">
        <f>SUMIFS('別紙（介護施設等整備事業交付金）'!$P$7:$P44,'別紙（介護施設等整備事業交付金）'!$B$7:$B44,"交付金",'別紙（介護施設等整備事業交付金）'!$J$7:$J44,Y$1,'別紙（介護施設等整備事業交付金）'!$K$7:$K44,$B25)</f>
        <v>0</v>
      </c>
      <c r="AA25" s="47">
        <f>COUNTIFS('別紙（介護施設等整備事業交付金）'!$B$7:$B44,"交付金",'別紙（介護施設等整備事業交付金）'!$J$7:$J44,AA$1,'別紙（介護施設等整備事業交付金）'!$K$7:$K44,$B25)</f>
        <v>0</v>
      </c>
      <c r="AB25" s="55">
        <f>SUMIFS('別紙（介護施設等整備事業交付金）'!$P$7:$P44,'別紙（介護施設等整備事業交付金）'!$B$7:$B44,"交付金",'別紙（介護施設等整備事業交付金）'!$J$7:$J44,AA$1,'別紙（介護施設等整備事業交付金）'!$K$7:$K44,$B25)</f>
        <v>0</v>
      </c>
      <c r="AC25" s="47">
        <f>COUNTIFS('別紙（介護施設等整備事業交付金）'!$B$7:$B44,"交付金",'別紙（介護施設等整備事業交付金）'!$J$7:$J44,AC$1,'別紙（介護施設等整備事業交付金）'!$K$7:$K44,$B25)</f>
        <v>0</v>
      </c>
      <c r="AD25" s="55">
        <f>SUMIFS('別紙（介護施設等整備事業交付金）'!$P$7:$P44,'別紙（介護施設等整備事業交付金）'!$B$7:$B44,"交付金",'別紙（介護施設等整備事業交付金）'!$J$7:$J44,AC$1,'別紙（介護施設等整備事業交付金）'!$K$7:$K44,$B25)</f>
        <v>0</v>
      </c>
      <c r="AE25" s="47">
        <f>COUNTIFS('別紙（介護施設等整備事業交付金）'!$B$7:$B44,"交付金",'別紙（介護施設等整備事業交付金）'!$J$7:$J44,AE$1,'別紙（介護施設等整備事業交付金）'!$K$7:$K44,$B25)</f>
        <v>0</v>
      </c>
      <c r="AF25" s="47">
        <f>SUMIFS('別紙（介護施設等整備事業交付金）'!$T$7:$T45,'別紙（介護施設等整備事業交付金）'!$B$7:$B45,"交付金",'別紙（介護施設等整備事業交付金）'!$J$7:$J45,AE$1,'別紙（介護施設等整備事業交付金）'!$K$7:$K45,$B25)</f>
        <v>0</v>
      </c>
      <c r="AG25" s="55">
        <f>SUMIFS('別紙（介護施設等整備事業交付金）'!$P$7:$P44,'別紙（介護施設等整備事業交付金）'!$B$7:$B44,"交付金",'別紙（介護施設等整備事業交付金）'!$J$7:$J44,AE$1,'別紙（介護施設等整備事業交付金）'!$K$7:$K44,$B25)</f>
        <v>0</v>
      </c>
      <c r="AH25" s="47">
        <f>COUNTIFS('別紙（介護施設等整備事業交付金）'!$B$7:$B44,"交付金",'別紙（介護施設等整備事業交付金）'!$J$7:$J44,AH$1,'別紙（介護施設等整備事業交付金）'!$K$7:$K44,$B25)</f>
        <v>0</v>
      </c>
      <c r="AI25" s="47">
        <f>SUMIFS('別紙（介護施設等整備事業交付金）'!$T$7:$T45,'別紙（介護施設等整備事業交付金）'!$B$7:$B45,"交付金",'別紙（介護施設等整備事業交付金）'!$J$7:$J45,AH$1,'別紙（介護施設等整備事業交付金）'!$K$7:$K45,$B25)</f>
        <v>0</v>
      </c>
      <c r="AJ25" s="55">
        <f>SUMIFS('別紙（介護施設等整備事業交付金）'!$P$7:$P44,'別紙（介護施設等整備事業交付金）'!$B$7:$B44,"交付金",'別紙（介護施設等整備事業交付金）'!$J$7:$J44,AH$1,'別紙（介護施設等整備事業交付金）'!$K$7:$K44,$B25)</f>
        <v>0</v>
      </c>
      <c r="AK25" s="47">
        <f>COUNTIFS('別紙（介護施設等整備事業交付金）'!$B$7:$B44,"交付金",'別紙（介護施設等整備事業交付金）'!$J$7:$J44,AK$1,'別紙（介護施設等整備事業交付金）'!$K$7:$K44,$B25)</f>
        <v>0</v>
      </c>
      <c r="AL25" s="55">
        <f>SUMIFS('別紙（介護施設等整備事業交付金）'!$P$7:$P44,'別紙（介護施設等整備事業交付金）'!$B$7:$B44,"交付金",'別紙（介護施設等整備事業交付金）'!$J$7:$J44,AK$1,'別紙（介護施設等整備事業交付金）'!$K$7:$K44,$B25)</f>
        <v>0</v>
      </c>
      <c r="AM25" s="47">
        <f>COUNTIFS('別紙（介護施設等整備事業交付金）'!$B$7:$B44,"交付金",'別紙（介護施設等整備事業交付金）'!$J$7:$J44,AM$1,'別紙（介護施設等整備事業交付金）'!$K$7:$K44,$B25)</f>
        <v>0</v>
      </c>
      <c r="AN25" s="55">
        <f>SUMIFS('別紙（介護施設等整備事業交付金）'!$P$7:$P44,'別紙（介護施設等整備事業交付金）'!$B$7:$B44,"交付金",'別紙（介護施設等整備事業交付金）'!$J$7:$J44,AM$1,'別紙（介護施設等整備事業交付金）'!$K$7:$K44,$B25)</f>
        <v>0</v>
      </c>
      <c r="AO25" s="47">
        <f>COUNTIFS('別紙（介護施設等整備事業交付金）'!$B$7:$B44,"交付金",'別紙（介護施設等整備事業交付金）'!$J$7:$J44,AO$1,'別紙（介護施設等整備事業交付金）'!$K$7:$K44,$B25)</f>
        <v>0</v>
      </c>
      <c r="AP25" s="47">
        <f>SUMIFS('別紙（介護施設等整備事業交付金）'!$T$7:$T45,'別紙（介護施設等整備事業交付金）'!$B$7:$B45,"交付金",'別紙（介護施設等整備事業交付金）'!$J$7:$J45,AO$1,'別紙（介護施設等整備事業交付金）'!$K$7:$K45,$B25)</f>
        <v>0</v>
      </c>
      <c r="AQ25" s="55">
        <f>SUMIFS('別紙（介護施設等整備事業交付金）'!$P$7:$P44,'別紙（介護施設等整備事業交付金）'!$B$7:$B44,"交付金",'別紙（介護施設等整備事業交付金）'!$J$7:$J44,AO$1,'別紙（介護施設等整備事業交付金）'!$K$7:$K44,$B25)</f>
        <v>0</v>
      </c>
      <c r="AR25" s="47">
        <f>COUNTIFS('別紙（介護施設等整備事業交付金）'!$B$7:$B44,"交付金",'別紙（介護施設等整備事業交付金）'!$J$7:$J44,AR$1,'別紙（介護施設等整備事業交付金）'!$K$7:$K44,$B25)</f>
        <v>0</v>
      </c>
      <c r="AS25" s="64">
        <f>SUMIFS('別紙（介護施設等整備事業交付金）'!$T$7:$T45,'別紙（介護施設等整備事業交付金）'!$B$7:$B45,"交付金",'別紙（介護施設等整備事業交付金）'!$J$7:$J45,AR$1,'別紙（介護施設等整備事業交付金）'!$K$7:$K45,$B25)</f>
        <v>0</v>
      </c>
      <c r="AT25" s="55">
        <f>SUMIFS('別紙（介護施設等整備事業交付金）'!$P$7:$P44,'別紙（介護施設等整備事業交付金）'!$B$7:$B44,"交付金",'別紙（介護施設等整備事業交付金）'!$J$7:$J44,AR$1,'別紙（介護施設等整備事業交付金）'!$K$7:$K44,$B25)</f>
        <v>0</v>
      </c>
      <c r="AU25" s="47">
        <f>COUNTIFS('別紙（介護施設等整備事業交付金）'!$B$7:$B44,"交付金",'別紙（介護施設等整備事業交付金）'!$J$7:$J44,AU$1,'別紙（介護施設等整備事業交付金）'!$K$7:$K44,$B25)</f>
        <v>0</v>
      </c>
      <c r="AV25" s="64">
        <f>SUMIFS('別紙（介護施設等整備事業交付金）'!$T$7:$T45,'別紙（介護施設等整備事業交付金）'!$B$7:$B45,"交付金",'別紙（介護施設等整備事業交付金）'!$J$7:$J45,AU$1,'別紙（介護施設等整備事業交付金）'!$K$7:$K45,$B25)</f>
        <v>0</v>
      </c>
      <c r="AW25" s="55">
        <f>SUMIFS('別紙（介護施設等整備事業交付金）'!$P$7:$P44,'別紙（介護施設等整備事業交付金）'!$B$7:$B44,"交付金",'別紙（介護施設等整備事業交付金）'!$J$7:$J44,AU$1,'別紙（介護施設等整備事業交付金）'!$K$7:$K44,$B25)</f>
        <v>0</v>
      </c>
      <c r="AX25" s="47">
        <f>COUNTIFS('別紙（介護施設等整備事業交付金）'!$B$7:$B44,"交付金",'別紙（介護施設等整備事業交付金）'!$J$7:$J44,AX$1,'別紙（介護施設等整備事業交付金）'!$K$7:$K44,$B25)</f>
        <v>0</v>
      </c>
      <c r="AY25" s="64">
        <f>SUMIFS('別紙（介護施設等整備事業交付金）'!$T$7:$T45,'別紙（介護施設等整備事業交付金）'!$B$7:$B45,"交付金",'別紙（介護施設等整備事業交付金）'!$J$7:$J45,AX$1,'別紙（介護施設等整備事業交付金）'!$K$7:$K45,$B25)</f>
        <v>0</v>
      </c>
      <c r="AZ25" s="55">
        <f>SUMIFS('別紙（介護施設等整備事業交付金）'!$P$7:$P44,'別紙（介護施設等整備事業交付金）'!$B$7:$B44,"交付金",'別紙（介護施設等整備事業交付金）'!$J$7:$J44,AX$1,'別紙（介護施設等整備事業交付金）'!$K$7:$K44,$B25)</f>
        <v>0</v>
      </c>
      <c r="BA25" s="47">
        <f>COUNTIFS('別紙（介護施設等整備事業交付金）'!$B$7:$B44,"交付金",'別紙（介護施設等整備事業交付金）'!$J$7:$J44,BA$1,'別紙（介護施設等整備事業交付金）'!$K$7:$K44,$B25)</f>
        <v>0</v>
      </c>
      <c r="BB25" s="55">
        <f>SUMIFS('別紙（介護施設等整備事業交付金）'!$P$7:$P44,'別紙（介護施設等整備事業交付金）'!$B$7:$B44,"交付金",'別紙（介護施設等整備事業交付金）'!$J$7:$J44,BA$1,'別紙（介護施設等整備事業交付金）'!$K$7:$K44,$B25)</f>
        <v>0</v>
      </c>
      <c r="BC25" s="47">
        <f>COUNTIFS('別紙（介護施設等整備事業交付金）'!$B$7:$B44,"交付金",'別紙（介護施設等整備事業交付金）'!$J$7:$J44,BC$1,'別紙（介護施設等整備事業交付金）'!$K$7:$K44,$B25)</f>
        <v>0</v>
      </c>
      <c r="BD25" s="55">
        <f>SUMIFS('別紙（介護施設等整備事業交付金）'!$P$7:$P44,'別紙（介護施設等整備事業交付金）'!$B$7:$B44,"交付金",'別紙（介護施設等整備事業交付金）'!$J$7:$J44,BC$1,'別紙（介護施設等整備事業交付金）'!$K$7:$K44,$B25)</f>
        <v>0</v>
      </c>
      <c r="BE25" s="47">
        <f>COUNTIFS('別紙（介護施設等整備事業交付金）'!$B$7:$B44,"交付金",'別紙（介護施設等整備事業交付金）'!$J$7:$J44,BE$1,'別紙（介護施設等整備事業交付金）'!$K$7:$K44,$B25)</f>
        <v>0</v>
      </c>
      <c r="BF25" s="55">
        <f>SUMIFS('別紙（介護施設等整備事業交付金）'!$P$7:$P44,'別紙（介護施設等整備事業交付金）'!$B$7:$B44,"交付金",'別紙（介護施設等整備事業交付金）'!$J$7:$J44,BE$1,'別紙（介護施設等整備事業交付金）'!$K$7:$K44,$B25)</f>
        <v>0</v>
      </c>
      <c r="BG25" s="47">
        <f t="shared" si="0"/>
        <v>0</v>
      </c>
      <c r="BH25" s="55">
        <f t="shared" si="1"/>
        <v>0</v>
      </c>
    </row>
    <row r="26" spans="1:60" x14ac:dyDescent="0.4">
      <c r="A26" s="45"/>
      <c r="B26" s="45" t="s">
        <v>140</v>
      </c>
      <c r="C26" s="47">
        <f>COUNTIFS('別紙（介護施設等整備事業交付金）'!$B$7:$B45,"交付金",'別紙（介護施設等整備事業交付金）'!$J$7:$J45,C$1,'別紙（介護施設等整備事業交付金）'!$K$7:$K45,$B26)</f>
        <v>0</v>
      </c>
      <c r="D26" s="47">
        <f>SUMIFS('別紙（介護施設等整備事業交付金）'!$T$7:$T46,'別紙（介護施設等整備事業交付金）'!$B$7:$B46,"交付金",'別紙（介護施設等整備事業交付金）'!$J$7:$J46,C$1,'別紙（介護施設等整備事業交付金）'!$K$7:$K46,$B26)</f>
        <v>0</v>
      </c>
      <c r="E26" s="55">
        <f>SUMIFS('別紙（介護施設等整備事業交付金）'!$P$7:$P45,'別紙（介護施設等整備事業交付金）'!$B$7:$B45,"交付金",'別紙（介護施設等整備事業交付金）'!$J$7:$J45,C$1,'別紙（介護施設等整備事業交付金）'!$K$7:$K45,$B26)</f>
        <v>0</v>
      </c>
      <c r="F26" s="47">
        <f>COUNTIFS('別紙（介護施設等整備事業交付金）'!$B$7:$B45,"交付金",'別紙（介護施設等整備事業交付金）'!$J$7:$J45,F$1,'別紙（介護施設等整備事業交付金）'!$K$7:$K45,$B26)</f>
        <v>0</v>
      </c>
      <c r="G26" s="47">
        <f>SUMIFS('別紙（介護施設等整備事業交付金）'!$T$7:$T46,'別紙（介護施設等整備事業交付金）'!$B$7:$B46,"交付金",'別紙（介護施設等整備事業交付金）'!$J$7:$J46,F$1,'別紙（介護施設等整備事業交付金）'!$K$7:$K46,$B26)</f>
        <v>0</v>
      </c>
      <c r="H26" s="55">
        <f>SUMIFS('別紙（介護施設等整備事業交付金）'!$P$7:$P45,'別紙（介護施設等整備事業交付金）'!$B$7:$B45,"交付金",'別紙（介護施設等整備事業交付金）'!$J$7:$J45,F$1,'別紙（介護施設等整備事業交付金）'!$K$7:$K45,$B26)</f>
        <v>0</v>
      </c>
      <c r="I26" s="47">
        <f>COUNTIFS('別紙（介護施設等整備事業交付金）'!$B$7:$B45,"交付金",'別紙（介護施設等整備事業交付金）'!$J$7:$J45,I$1,'別紙（介護施設等整備事業交付金）'!$K$7:$K45,$B26)</f>
        <v>0</v>
      </c>
      <c r="J26" s="47">
        <f>SUMIFS('別紙（介護施設等整備事業交付金）'!$T$7:$T46,'別紙（介護施設等整備事業交付金）'!$B$7:$B46,"交付金",'別紙（介護施設等整備事業交付金）'!$J$7:$J46,I$1,'別紙（介護施設等整備事業交付金）'!$K$7:$K46,$B26)</f>
        <v>0</v>
      </c>
      <c r="K26" s="55">
        <f>SUMIFS('別紙（介護施設等整備事業交付金）'!$P$7:$P45,'別紙（介護施設等整備事業交付金）'!$B$7:$B45,"交付金",'別紙（介護施設等整備事業交付金）'!$J$7:$J45,I$1,'別紙（介護施設等整備事業交付金）'!$K$7:$K45,$B26)</f>
        <v>0</v>
      </c>
      <c r="L26" s="47">
        <f>COUNTIFS('別紙（介護施設等整備事業交付金）'!$B$7:$B45,"交付金",'別紙（介護施設等整備事業交付金）'!$J$7:$J45,L$1,'別紙（介護施設等整備事業交付金）'!$K$7:$K45,$B26)</f>
        <v>0</v>
      </c>
      <c r="M26" s="55">
        <f>SUMIFS('別紙（介護施設等整備事業交付金）'!$P$7:$P45,'別紙（介護施設等整備事業交付金）'!$B$7:$B45,"交付金",'別紙（介護施設等整備事業交付金）'!$J$7:$J45,L$1,'別紙（介護施設等整備事業交付金）'!$K$7:$K45,$B26)</f>
        <v>0</v>
      </c>
      <c r="N26" s="47">
        <f>COUNTIFS('別紙（介護施設等整備事業交付金）'!$B$7:$B45,"交付金",'別紙（介護施設等整備事業交付金）'!$J$7:$J45,N$1,'別紙（介護施設等整備事業交付金）'!$K$7:$K45,$B26)</f>
        <v>0</v>
      </c>
      <c r="O26" s="55">
        <f>SUMIFS('別紙（介護施設等整備事業交付金）'!$P$7:$P45,'別紙（介護施設等整備事業交付金）'!$B$7:$B45,"交付金",'別紙（介護施設等整備事業交付金）'!$J$7:$J45,N$1,'別紙（介護施設等整備事業交付金）'!$K$7:$K45,$B26)</f>
        <v>0</v>
      </c>
      <c r="P26" s="47">
        <f>COUNTIFS('別紙（介護施設等整備事業交付金）'!$B$7:$B54,"交付金",'別紙（介護施設等整備事業交付金）'!$J$7:$J54,"⑦_①*",'別紙（介護施設等整備事業交付金）'!$K$7:$K54,$B26)</f>
        <v>0</v>
      </c>
      <c r="Q26" s="47">
        <f>SUMIFS('別紙（介護施設等整備事業交付金）'!$T$7:$T55,'別紙（介護施設等整備事業交付金）'!$B$7:$B55,"交付金",'別紙（介護施設等整備事業交付金）'!$J$7:$J55,"⑦_①*",'別紙（介護施設等整備事業交付金）'!$K$7:$K55,$B26)</f>
        <v>0</v>
      </c>
      <c r="R26" s="55">
        <f>SUMIFS('別紙（介護施設等整備事業交付金）'!$P$7:$P54,'別紙（介護施設等整備事業交付金）'!$B$7:$B54,"交付金",'別紙（介護施設等整備事業交付金）'!$J$7:$J54,"⑦_①*",'別紙（介護施設等整備事業交付金）'!$K$7:$K54,$B26)</f>
        <v>0</v>
      </c>
      <c r="S26" s="47">
        <f>COUNTIFS('別紙（介護施設等整備事業交付金）'!$B$7:$B45,"交付金",'別紙（介護施設等整備事業交付金）'!$J$7:$J45,S$1,'別紙（介護施設等整備事業交付金）'!$K$7:$K45,$B26)</f>
        <v>0</v>
      </c>
      <c r="T26" s="47">
        <f>SUMIFS('別紙（介護施設等整備事業交付金）'!$T$7:$T46,'別紙（介護施設等整備事業交付金）'!$B$7:$B46,"交付金",'別紙（介護施設等整備事業交付金）'!$J$7:$J46,S$1,'別紙（介護施設等整備事業交付金）'!$K$7:$K46,$B26)</f>
        <v>0</v>
      </c>
      <c r="U26" s="55">
        <f>SUMIFS('別紙（介護施設等整備事業交付金）'!$P$7:$P45,'別紙（介護施設等整備事業交付金）'!$B$7:$B45,"交付金",'別紙（介護施設等整備事業交付金）'!$J$7:$J45,S$1,'別紙（介護施設等整備事業交付金）'!$K$7:$K45,$B26)</f>
        <v>0</v>
      </c>
      <c r="V26" s="47">
        <f>COUNTIFS('別紙（介護施設等整備事業交付金）'!$B$7:$B54,"交付金",'別紙（介護施設等整備事業交付金）'!$J$7:$J54,"⑦_③*",'別紙（介護施設等整備事業交付金）'!$K$7:$K54,$B26)</f>
        <v>0</v>
      </c>
      <c r="W26" s="47">
        <f>SUMIFS('別紙（介護施設等整備事業交付金）'!$T$7:$T55,'別紙（介護施設等整備事業交付金）'!$B$7:$B55,"交付金",'別紙（介護施設等整備事業交付金）'!$J$7:$J55,"⑦_③*",'別紙（介護施設等整備事業交付金）'!$K$7:$K55,$B26)</f>
        <v>0</v>
      </c>
      <c r="X26" s="55">
        <f>SUMIFS('別紙（介護施設等整備事業交付金）'!$P$7:$P54,'別紙（介護施設等整備事業交付金）'!$B$7:$B54,"交付金",'別紙（介護施設等整備事業交付金）'!$J$7:$J54,"⑦_③*",'別紙（介護施設等整備事業交付金）'!$K$7:$K54,$B26)</f>
        <v>0</v>
      </c>
      <c r="Y26" s="47">
        <f>COUNTIFS('別紙（介護施設等整備事業交付金）'!$B$7:$B45,"交付金",'別紙（介護施設等整備事業交付金）'!$J$7:$J45,Y$1,'別紙（介護施設等整備事業交付金）'!$K$7:$K45,$B26)</f>
        <v>0</v>
      </c>
      <c r="Z26" s="55">
        <f>SUMIFS('別紙（介護施設等整備事業交付金）'!$P$7:$P45,'別紙（介護施設等整備事業交付金）'!$B$7:$B45,"交付金",'別紙（介護施設等整備事業交付金）'!$J$7:$J45,Y$1,'別紙（介護施設等整備事業交付金）'!$K$7:$K45,$B26)</f>
        <v>0</v>
      </c>
      <c r="AA26" s="47">
        <f>COUNTIFS('別紙（介護施設等整備事業交付金）'!$B$7:$B45,"交付金",'別紙（介護施設等整備事業交付金）'!$J$7:$J45,AA$1,'別紙（介護施設等整備事業交付金）'!$K$7:$K45,$B26)</f>
        <v>0</v>
      </c>
      <c r="AB26" s="55">
        <f>SUMIFS('別紙（介護施設等整備事業交付金）'!$P$7:$P45,'別紙（介護施設等整備事業交付金）'!$B$7:$B45,"交付金",'別紙（介護施設等整備事業交付金）'!$J$7:$J45,AA$1,'別紙（介護施設等整備事業交付金）'!$K$7:$K45,$B26)</f>
        <v>0</v>
      </c>
      <c r="AC26" s="47">
        <f>COUNTIFS('別紙（介護施設等整備事業交付金）'!$B$7:$B45,"交付金",'別紙（介護施設等整備事業交付金）'!$J$7:$J45,AC$1,'別紙（介護施設等整備事業交付金）'!$K$7:$K45,$B26)</f>
        <v>0</v>
      </c>
      <c r="AD26" s="55">
        <f>SUMIFS('別紙（介護施設等整備事業交付金）'!$P$7:$P45,'別紙（介護施設等整備事業交付金）'!$B$7:$B45,"交付金",'別紙（介護施設等整備事業交付金）'!$J$7:$J45,AC$1,'別紙（介護施設等整備事業交付金）'!$K$7:$K45,$B26)</f>
        <v>0</v>
      </c>
      <c r="AE26" s="47">
        <f>COUNTIFS('別紙（介護施設等整備事業交付金）'!$B$7:$B45,"交付金",'別紙（介護施設等整備事業交付金）'!$J$7:$J45,AE$1,'別紙（介護施設等整備事業交付金）'!$K$7:$K45,$B26)</f>
        <v>0</v>
      </c>
      <c r="AF26" s="47">
        <f>SUMIFS('別紙（介護施設等整備事業交付金）'!$T$7:$T46,'別紙（介護施設等整備事業交付金）'!$B$7:$B46,"交付金",'別紙（介護施設等整備事業交付金）'!$J$7:$J46,AE$1,'別紙（介護施設等整備事業交付金）'!$K$7:$K46,$B26)</f>
        <v>0</v>
      </c>
      <c r="AG26" s="55">
        <f>SUMIFS('別紙（介護施設等整備事業交付金）'!$P$7:$P45,'別紙（介護施設等整備事業交付金）'!$B$7:$B45,"交付金",'別紙（介護施設等整備事業交付金）'!$J$7:$J45,AE$1,'別紙（介護施設等整備事業交付金）'!$K$7:$K45,$B26)</f>
        <v>0</v>
      </c>
      <c r="AH26" s="47">
        <f>COUNTIFS('別紙（介護施設等整備事業交付金）'!$B$7:$B45,"交付金",'別紙（介護施設等整備事業交付金）'!$J$7:$J45,AH$1,'別紙（介護施設等整備事業交付金）'!$K$7:$K45,$B26)</f>
        <v>0</v>
      </c>
      <c r="AI26" s="47">
        <f>SUMIFS('別紙（介護施設等整備事業交付金）'!$T$7:$T46,'別紙（介護施設等整備事業交付金）'!$B$7:$B46,"交付金",'別紙（介護施設等整備事業交付金）'!$J$7:$J46,AH$1,'別紙（介護施設等整備事業交付金）'!$K$7:$K46,$B26)</f>
        <v>0</v>
      </c>
      <c r="AJ26" s="55">
        <f>SUMIFS('別紙（介護施設等整備事業交付金）'!$P$7:$P45,'別紙（介護施設等整備事業交付金）'!$B$7:$B45,"交付金",'別紙（介護施設等整備事業交付金）'!$J$7:$J45,AH$1,'別紙（介護施設等整備事業交付金）'!$K$7:$K45,$B26)</f>
        <v>0</v>
      </c>
      <c r="AK26" s="47">
        <f>COUNTIFS('別紙（介護施設等整備事業交付金）'!$B$7:$B45,"交付金",'別紙（介護施設等整備事業交付金）'!$J$7:$J45,AK$1,'別紙（介護施設等整備事業交付金）'!$K$7:$K45,$B26)</f>
        <v>0</v>
      </c>
      <c r="AL26" s="55">
        <f>SUMIFS('別紙（介護施設等整備事業交付金）'!$P$7:$P45,'別紙（介護施設等整備事業交付金）'!$B$7:$B45,"交付金",'別紙（介護施設等整備事業交付金）'!$J$7:$J45,AK$1,'別紙（介護施設等整備事業交付金）'!$K$7:$K45,$B26)</f>
        <v>0</v>
      </c>
      <c r="AM26" s="47">
        <f>COUNTIFS('別紙（介護施設等整備事業交付金）'!$B$7:$B45,"交付金",'別紙（介護施設等整備事業交付金）'!$J$7:$J45,AM$1,'別紙（介護施設等整備事業交付金）'!$K$7:$K45,$B26)</f>
        <v>0</v>
      </c>
      <c r="AN26" s="55">
        <f>SUMIFS('別紙（介護施設等整備事業交付金）'!$P$7:$P45,'別紙（介護施設等整備事業交付金）'!$B$7:$B45,"交付金",'別紙（介護施設等整備事業交付金）'!$J$7:$J45,AM$1,'別紙（介護施設等整備事業交付金）'!$K$7:$K45,$B26)</f>
        <v>0</v>
      </c>
      <c r="AO26" s="47">
        <f>COUNTIFS('別紙（介護施設等整備事業交付金）'!$B$7:$B45,"交付金",'別紙（介護施設等整備事業交付金）'!$J$7:$J45,AO$1,'別紙（介護施設等整備事業交付金）'!$K$7:$K45,$B26)</f>
        <v>0</v>
      </c>
      <c r="AP26" s="47">
        <f>SUMIFS('別紙（介護施設等整備事業交付金）'!$T$7:$T46,'別紙（介護施設等整備事業交付金）'!$B$7:$B46,"交付金",'別紙（介護施設等整備事業交付金）'!$J$7:$J46,AO$1,'別紙（介護施設等整備事業交付金）'!$K$7:$K46,$B26)</f>
        <v>0</v>
      </c>
      <c r="AQ26" s="55">
        <f>SUMIFS('別紙（介護施設等整備事業交付金）'!$P$7:$P45,'別紙（介護施設等整備事業交付金）'!$B$7:$B45,"交付金",'別紙（介護施設等整備事業交付金）'!$J$7:$J45,AO$1,'別紙（介護施設等整備事業交付金）'!$K$7:$K45,$B26)</f>
        <v>0</v>
      </c>
      <c r="AR26" s="47">
        <f>COUNTIFS('別紙（介護施設等整備事業交付金）'!$B$7:$B45,"交付金",'別紙（介護施設等整備事業交付金）'!$J$7:$J45,AR$1,'別紙（介護施設等整備事業交付金）'!$K$7:$K45,$B26)</f>
        <v>0</v>
      </c>
      <c r="AS26" s="64">
        <f>SUMIFS('別紙（介護施設等整備事業交付金）'!$T$7:$T46,'別紙（介護施設等整備事業交付金）'!$B$7:$B46,"交付金",'別紙（介護施設等整備事業交付金）'!$J$7:$J46,AR$1,'別紙（介護施設等整備事業交付金）'!$K$7:$K46,$B26)</f>
        <v>0</v>
      </c>
      <c r="AT26" s="55">
        <f>SUMIFS('別紙（介護施設等整備事業交付金）'!$P$7:$P45,'別紙（介護施設等整備事業交付金）'!$B$7:$B45,"交付金",'別紙（介護施設等整備事業交付金）'!$J$7:$J45,AR$1,'別紙（介護施設等整備事業交付金）'!$K$7:$K45,$B26)</f>
        <v>0</v>
      </c>
      <c r="AU26" s="47">
        <f>COUNTIFS('別紙（介護施設等整備事業交付金）'!$B$7:$B45,"交付金",'別紙（介護施設等整備事業交付金）'!$J$7:$J45,AU$1,'別紙（介護施設等整備事業交付金）'!$K$7:$K45,$B26)</f>
        <v>0</v>
      </c>
      <c r="AV26" s="64">
        <f>SUMIFS('別紙（介護施設等整備事業交付金）'!$T$7:$T46,'別紙（介護施設等整備事業交付金）'!$B$7:$B46,"交付金",'別紙（介護施設等整備事業交付金）'!$J$7:$J46,AU$1,'別紙（介護施設等整備事業交付金）'!$K$7:$K46,$B26)</f>
        <v>0</v>
      </c>
      <c r="AW26" s="55">
        <f>SUMIFS('別紙（介護施設等整備事業交付金）'!$P$7:$P45,'別紙（介護施設等整備事業交付金）'!$B$7:$B45,"交付金",'別紙（介護施設等整備事業交付金）'!$J$7:$J45,AU$1,'別紙（介護施設等整備事業交付金）'!$K$7:$K45,$B26)</f>
        <v>0</v>
      </c>
      <c r="AX26" s="47">
        <f>COUNTIFS('別紙（介護施設等整備事業交付金）'!$B$7:$B45,"交付金",'別紙（介護施設等整備事業交付金）'!$J$7:$J45,AX$1,'別紙（介護施設等整備事業交付金）'!$K$7:$K45,$B26)</f>
        <v>0</v>
      </c>
      <c r="AY26" s="64">
        <f>SUMIFS('別紙（介護施設等整備事業交付金）'!$T$7:$T46,'別紙（介護施設等整備事業交付金）'!$B$7:$B46,"交付金",'別紙（介護施設等整備事業交付金）'!$J$7:$J46,AX$1,'別紙（介護施設等整備事業交付金）'!$K$7:$K46,$B26)</f>
        <v>0</v>
      </c>
      <c r="AZ26" s="55">
        <f>SUMIFS('別紙（介護施設等整備事業交付金）'!$P$7:$P45,'別紙（介護施設等整備事業交付金）'!$B$7:$B45,"交付金",'別紙（介護施設等整備事業交付金）'!$J$7:$J45,AX$1,'別紙（介護施設等整備事業交付金）'!$K$7:$K45,$B26)</f>
        <v>0</v>
      </c>
      <c r="BA26" s="47">
        <f>COUNTIFS('別紙（介護施設等整備事業交付金）'!$B$7:$B45,"交付金",'別紙（介護施設等整備事業交付金）'!$J$7:$J45,BA$1,'別紙（介護施設等整備事業交付金）'!$K$7:$K45,$B26)</f>
        <v>0</v>
      </c>
      <c r="BB26" s="55">
        <f>SUMIFS('別紙（介護施設等整備事業交付金）'!$P$7:$P45,'別紙（介護施設等整備事業交付金）'!$B$7:$B45,"交付金",'別紙（介護施設等整備事業交付金）'!$J$7:$J45,BA$1,'別紙（介護施設等整備事業交付金）'!$K$7:$K45,$B26)</f>
        <v>0</v>
      </c>
      <c r="BC26" s="47">
        <f>COUNTIFS('別紙（介護施設等整備事業交付金）'!$B$7:$B45,"交付金",'別紙（介護施設等整備事業交付金）'!$J$7:$J45,BC$1,'別紙（介護施設等整備事業交付金）'!$K$7:$K45,$B26)</f>
        <v>0</v>
      </c>
      <c r="BD26" s="55">
        <f>SUMIFS('別紙（介護施設等整備事業交付金）'!$P$7:$P45,'別紙（介護施設等整備事業交付金）'!$B$7:$B45,"交付金",'別紙（介護施設等整備事業交付金）'!$J$7:$J45,BC$1,'別紙（介護施設等整備事業交付金）'!$K$7:$K45,$B26)</f>
        <v>0</v>
      </c>
      <c r="BE26" s="47">
        <f>COUNTIFS('別紙（介護施設等整備事業交付金）'!$B$7:$B45,"交付金",'別紙（介護施設等整備事業交付金）'!$J$7:$J45,BE$1,'別紙（介護施設等整備事業交付金）'!$K$7:$K45,$B26)</f>
        <v>0</v>
      </c>
      <c r="BF26" s="55">
        <f>SUMIFS('別紙（介護施設等整備事業交付金）'!$P$7:$P45,'別紙（介護施設等整備事業交付金）'!$B$7:$B45,"交付金",'別紙（介護施設等整備事業交付金）'!$J$7:$J45,BE$1,'別紙（介護施設等整備事業交付金）'!$K$7:$K45,$B26)</f>
        <v>0</v>
      </c>
      <c r="BG26" s="47">
        <f t="shared" si="0"/>
        <v>0</v>
      </c>
      <c r="BH26" s="55">
        <f t="shared" si="1"/>
        <v>0</v>
      </c>
    </row>
    <row r="27" spans="1:60" x14ac:dyDescent="0.4">
      <c r="A27" s="45"/>
      <c r="B27" s="45" t="s">
        <v>16</v>
      </c>
      <c r="C27" s="47">
        <f>COUNTIFS('別紙（介護施設等整備事業交付金）'!$B$7:$B45,"交付金",'別紙（介護施設等整備事業交付金）'!$J$7:$J45,C$1,'別紙（介護施設等整備事業交付金）'!$K$7:$K45,$B27)</f>
        <v>0</v>
      </c>
      <c r="D27" s="47">
        <f>SUMIFS('別紙（介護施設等整備事業交付金）'!$T$7:$T46,'別紙（介護施設等整備事業交付金）'!$B$7:$B46,"交付金",'別紙（介護施設等整備事業交付金）'!$J$7:$J46,C$1,'別紙（介護施設等整備事業交付金）'!$K$7:$K46,$B27)</f>
        <v>0</v>
      </c>
      <c r="E27" s="55">
        <f>SUMIFS('別紙（介護施設等整備事業交付金）'!$P$7:$P45,'別紙（介護施設等整備事業交付金）'!$B$7:$B45,"交付金",'別紙（介護施設等整備事業交付金）'!$J$7:$J45,C$1,'別紙（介護施設等整備事業交付金）'!$K$7:$K45,$B27)</f>
        <v>0</v>
      </c>
      <c r="F27" s="47">
        <f>COUNTIFS('別紙（介護施設等整備事業交付金）'!$B$7:$B45,"交付金",'別紙（介護施設等整備事業交付金）'!$J$7:$J45,F$1,'別紙（介護施設等整備事業交付金）'!$K$7:$K45,$B27)</f>
        <v>0</v>
      </c>
      <c r="G27" s="47">
        <f>SUMIFS('別紙（介護施設等整備事業交付金）'!$T$7:$T46,'別紙（介護施設等整備事業交付金）'!$B$7:$B46,"交付金",'別紙（介護施設等整備事業交付金）'!$J$7:$J46,F$1,'別紙（介護施設等整備事業交付金）'!$K$7:$K46,$B27)</f>
        <v>0</v>
      </c>
      <c r="H27" s="55">
        <f>SUMIFS('別紙（介護施設等整備事業交付金）'!$P$7:$P45,'別紙（介護施設等整備事業交付金）'!$B$7:$B45,"交付金",'別紙（介護施設等整備事業交付金）'!$J$7:$J45,F$1,'別紙（介護施設等整備事業交付金）'!$K$7:$K45,$B27)</f>
        <v>0</v>
      </c>
      <c r="I27" s="47">
        <f>COUNTIFS('別紙（介護施設等整備事業交付金）'!$B$7:$B45,"交付金",'別紙（介護施設等整備事業交付金）'!$J$7:$J45,I$1,'別紙（介護施設等整備事業交付金）'!$K$7:$K45,$B27)</f>
        <v>0</v>
      </c>
      <c r="J27" s="47">
        <f>SUMIFS('別紙（介護施設等整備事業交付金）'!$T$7:$T46,'別紙（介護施設等整備事業交付金）'!$B$7:$B46,"交付金",'別紙（介護施設等整備事業交付金）'!$J$7:$J46,I$1,'別紙（介護施設等整備事業交付金）'!$K$7:$K46,$B27)</f>
        <v>0</v>
      </c>
      <c r="K27" s="55">
        <f>SUMIFS('別紙（介護施設等整備事業交付金）'!$P$7:$P45,'別紙（介護施設等整備事業交付金）'!$B$7:$B45,"交付金",'別紙（介護施設等整備事業交付金）'!$J$7:$J45,I$1,'別紙（介護施設等整備事業交付金）'!$K$7:$K45,$B27)</f>
        <v>0</v>
      </c>
      <c r="L27" s="47">
        <f>COUNTIFS('別紙（介護施設等整備事業交付金）'!$B$7:$B45,"交付金",'別紙（介護施設等整備事業交付金）'!$J$7:$J45,L$1,'別紙（介護施設等整備事業交付金）'!$K$7:$K45,$B27)</f>
        <v>0</v>
      </c>
      <c r="M27" s="55">
        <f>SUMIFS('別紙（介護施設等整備事業交付金）'!$P$7:$P45,'別紙（介護施設等整備事業交付金）'!$B$7:$B45,"交付金",'別紙（介護施設等整備事業交付金）'!$J$7:$J45,L$1,'別紙（介護施設等整備事業交付金）'!$K$7:$K45,$B27)</f>
        <v>0</v>
      </c>
      <c r="N27" s="47">
        <f>COUNTIFS('別紙（介護施設等整備事業交付金）'!$B$7:$B45,"交付金",'別紙（介護施設等整備事業交付金）'!$J$7:$J45,N$1,'別紙（介護施設等整備事業交付金）'!$K$7:$K45,$B27)</f>
        <v>0</v>
      </c>
      <c r="O27" s="55">
        <f>SUMIFS('別紙（介護施設等整備事業交付金）'!$P$7:$P45,'別紙（介護施設等整備事業交付金）'!$B$7:$B45,"交付金",'別紙（介護施設等整備事業交付金）'!$J$7:$J45,N$1,'別紙（介護施設等整備事業交付金）'!$K$7:$K45,$B27)</f>
        <v>0</v>
      </c>
      <c r="P27" s="47">
        <f>COUNTIFS('別紙（介護施設等整備事業交付金）'!$B$7:$B55,"交付金",'別紙（介護施設等整備事業交付金）'!$J$7:$J55,"⑦_①*",'別紙（介護施設等整備事業交付金）'!$K$7:$K55,$B27)</f>
        <v>0</v>
      </c>
      <c r="Q27" s="47">
        <f>SUMIFS('別紙（介護施設等整備事業交付金）'!$T$7:$T56,'別紙（介護施設等整備事業交付金）'!$B$7:$B56,"交付金",'別紙（介護施設等整備事業交付金）'!$J$7:$J56,"⑦_①*",'別紙（介護施設等整備事業交付金）'!$K$7:$K56,$B27)</f>
        <v>0</v>
      </c>
      <c r="R27" s="55">
        <f>SUMIFS('別紙（介護施設等整備事業交付金）'!$P$7:$P55,'別紙（介護施設等整備事業交付金）'!$B$7:$B55,"交付金",'別紙（介護施設等整備事業交付金）'!$J$7:$J55,"⑦_①*",'別紙（介護施設等整備事業交付金）'!$K$7:$K55,$B27)</f>
        <v>0</v>
      </c>
      <c r="S27" s="47">
        <f>COUNTIFS('別紙（介護施設等整備事業交付金）'!$B$7:$B45,"交付金",'別紙（介護施設等整備事業交付金）'!$J$7:$J45,S$1,'別紙（介護施設等整備事業交付金）'!$K$7:$K45,$B27)</f>
        <v>0</v>
      </c>
      <c r="T27" s="47">
        <f>SUMIFS('別紙（介護施設等整備事業交付金）'!$T$7:$T46,'別紙（介護施設等整備事業交付金）'!$B$7:$B46,"交付金",'別紙（介護施設等整備事業交付金）'!$J$7:$J46,S$1,'別紙（介護施設等整備事業交付金）'!$K$7:$K46,$B27)</f>
        <v>0</v>
      </c>
      <c r="U27" s="55">
        <f>SUMIFS('別紙（介護施設等整備事業交付金）'!$P$7:$P45,'別紙（介護施設等整備事業交付金）'!$B$7:$B45,"交付金",'別紙（介護施設等整備事業交付金）'!$J$7:$J45,S$1,'別紙（介護施設等整備事業交付金）'!$K$7:$K45,$B27)</f>
        <v>0</v>
      </c>
      <c r="V27" s="47">
        <f>COUNTIFS('別紙（介護施設等整備事業交付金）'!$B$7:$B55,"交付金",'別紙（介護施設等整備事業交付金）'!$J$7:$J55,"⑦_③*",'別紙（介護施設等整備事業交付金）'!$K$7:$K55,$B27)</f>
        <v>0</v>
      </c>
      <c r="W27" s="47">
        <f>SUMIFS('別紙（介護施設等整備事業交付金）'!$T$7:$T56,'別紙（介護施設等整備事業交付金）'!$B$7:$B56,"交付金",'別紙（介護施設等整備事業交付金）'!$J$7:$J56,"⑦_③*",'別紙（介護施設等整備事業交付金）'!$K$7:$K56,$B27)</f>
        <v>0</v>
      </c>
      <c r="X27" s="55">
        <f>SUMIFS('別紙（介護施設等整備事業交付金）'!$P$7:$P55,'別紙（介護施設等整備事業交付金）'!$B$7:$B55,"交付金",'別紙（介護施設等整備事業交付金）'!$J$7:$J55,"⑦_③*",'別紙（介護施設等整備事業交付金）'!$K$7:$K55,$B27)</f>
        <v>0</v>
      </c>
      <c r="Y27" s="47">
        <f>COUNTIFS('別紙（介護施設等整備事業交付金）'!$B$7:$B45,"交付金",'別紙（介護施設等整備事業交付金）'!$J$7:$J45,Y$1,'別紙（介護施設等整備事業交付金）'!$K$7:$K45,$B27)</f>
        <v>0</v>
      </c>
      <c r="Z27" s="55">
        <f>SUMIFS('別紙（介護施設等整備事業交付金）'!$P$7:$P45,'別紙（介護施設等整備事業交付金）'!$B$7:$B45,"交付金",'別紙（介護施設等整備事業交付金）'!$J$7:$J45,Y$1,'別紙（介護施設等整備事業交付金）'!$K$7:$K45,$B27)</f>
        <v>0</v>
      </c>
      <c r="AA27" s="47">
        <f>COUNTIFS('別紙（介護施設等整備事業交付金）'!$B$7:$B45,"交付金",'別紙（介護施設等整備事業交付金）'!$J$7:$J45,AA$1,'別紙（介護施設等整備事業交付金）'!$K$7:$K45,$B27)</f>
        <v>0</v>
      </c>
      <c r="AB27" s="55">
        <f>SUMIFS('別紙（介護施設等整備事業交付金）'!$P$7:$P45,'別紙（介護施設等整備事業交付金）'!$B$7:$B45,"交付金",'別紙（介護施設等整備事業交付金）'!$J$7:$J45,AA$1,'別紙（介護施設等整備事業交付金）'!$K$7:$K45,$B27)</f>
        <v>0</v>
      </c>
      <c r="AC27" s="47">
        <f>COUNTIFS('別紙（介護施設等整備事業交付金）'!$B$7:$B45,"交付金",'別紙（介護施設等整備事業交付金）'!$J$7:$J45,AC$1,'別紙（介護施設等整備事業交付金）'!$K$7:$K45,$B27)</f>
        <v>0</v>
      </c>
      <c r="AD27" s="55">
        <f>SUMIFS('別紙（介護施設等整備事業交付金）'!$P$7:$P45,'別紙（介護施設等整備事業交付金）'!$B$7:$B45,"交付金",'別紙（介護施設等整備事業交付金）'!$J$7:$J45,AC$1,'別紙（介護施設等整備事業交付金）'!$K$7:$K45,$B27)</f>
        <v>0</v>
      </c>
      <c r="AE27" s="47">
        <f>COUNTIFS('別紙（介護施設等整備事業交付金）'!$B$7:$B45,"交付金",'別紙（介護施設等整備事業交付金）'!$J$7:$J45,AE$1,'別紙（介護施設等整備事業交付金）'!$K$7:$K45,$B27)</f>
        <v>0</v>
      </c>
      <c r="AF27" s="47">
        <f>SUMIFS('別紙（介護施設等整備事業交付金）'!$T$7:$T46,'別紙（介護施設等整備事業交付金）'!$B$7:$B46,"交付金",'別紙（介護施設等整備事業交付金）'!$J$7:$J46,AE$1,'別紙（介護施設等整備事業交付金）'!$K$7:$K46,$B27)</f>
        <v>0</v>
      </c>
      <c r="AG27" s="55">
        <f>SUMIFS('別紙（介護施設等整備事業交付金）'!$P$7:$P45,'別紙（介護施設等整備事業交付金）'!$B$7:$B45,"交付金",'別紙（介護施設等整備事業交付金）'!$J$7:$J45,AE$1,'別紙（介護施設等整備事業交付金）'!$K$7:$K45,$B27)</f>
        <v>0</v>
      </c>
      <c r="AH27" s="47">
        <f>COUNTIFS('別紙（介護施設等整備事業交付金）'!$B$7:$B45,"交付金",'別紙（介護施設等整備事業交付金）'!$J$7:$J45,AH$1,'別紙（介護施設等整備事業交付金）'!$K$7:$K45,$B27)</f>
        <v>0</v>
      </c>
      <c r="AI27" s="47">
        <f>SUMIFS('別紙（介護施設等整備事業交付金）'!$T$7:$T46,'別紙（介護施設等整備事業交付金）'!$B$7:$B46,"交付金",'別紙（介護施設等整備事業交付金）'!$J$7:$J46,AH$1,'別紙（介護施設等整備事業交付金）'!$K$7:$K46,$B27)</f>
        <v>0</v>
      </c>
      <c r="AJ27" s="55">
        <f>SUMIFS('別紙（介護施設等整備事業交付金）'!$P$7:$P45,'別紙（介護施設等整備事業交付金）'!$B$7:$B45,"交付金",'別紙（介護施設等整備事業交付金）'!$J$7:$J45,AH$1,'別紙（介護施設等整備事業交付金）'!$K$7:$K45,$B27)</f>
        <v>0</v>
      </c>
      <c r="AK27" s="47">
        <f>COUNTIFS('別紙（介護施設等整備事業交付金）'!$B$7:$B45,"交付金",'別紙（介護施設等整備事業交付金）'!$J$7:$J45,AK$1,'別紙（介護施設等整備事業交付金）'!$K$7:$K45,$B27)</f>
        <v>0</v>
      </c>
      <c r="AL27" s="55">
        <f>SUMIFS('別紙（介護施設等整備事業交付金）'!$P$7:$P45,'別紙（介護施設等整備事業交付金）'!$B$7:$B45,"交付金",'別紙（介護施設等整備事業交付金）'!$J$7:$J45,AK$1,'別紙（介護施設等整備事業交付金）'!$K$7:$K45,$B27)</f>
        <v>0</v>
      </c>
      <c r="AM27" s="47">
        <f>COUNTIFS('別紙（介護施設等整備事業交付金）'!$B$7:$B45,"交付金",'別紙（介護施設等整備事業交付金）'!$J$7:$J45,AM$1,'別紙（介護施設等整備事業交付金）'!$K$7:$K45,$B27)</f>
        <v>0</v>
      </c>
      <c r="AN27" s="55">
        <f>SUMIFS('別紙（介護施設等整備事業交付金）'!$P$7:$P45,'別紙（介護施設等整備事業交付金）'!$B$7:$B45,"交付金",'別紙（介護施設等整備事業交付金）'!$J$7:$J45,AM$1,'別紙（介護施設等整備事業交付金）'!$K$7:$K45,$B27)</f>
        <v>0</v>
      </c>
      <c r="AO27" s="47">
        <f>COUNTIFS('別紙（介護施設等整備事業交付金）'!$B$7:$B45,"交付金",'別紙（介護施設等整備事業交付金）'!$J$7:$J45,AO$1,'別紙（介護施設等整備事業交付金）'!$K$7:$K45,$B27)</f>
        <v>0</v>
      </c>
      <c r="AP27" s="47">
        <f>SUMIFS('別紙（介護施設等整備事業交付金）'!$T$7:$T46,'別紙（介護施設等整備事業交付金）'!$B$7:$B46,"交付金",'別紙（介護施設等整備事業交付金）'!$J$7:$J46,AO$1,'別紙（介護施設等整備事業交付金）'!$K$7:$K46,$B27)</f>
        <v>0</v>
      </c>
      <c r="AQ27" s="55">
        <f>SUMIFS('別紙（介護施設等整備事業交付金）'!$P$7:$P45,'別紙（介護施設等整備事業交付金）'!$B$7:$B45,"交付金",'別紙（介護施設等整備事業交付金）'!$J$7:$J45,AO$1,'別紙（介護施設等整備事業交付金）'!$K$7:$K45,$B27)</f>
        <v>0</v>
      </c>
      <c r="AR27" s="47">
        <f>COUNTIFS('別紙（介護施設等整備事業交付金）'!$B$7:$B45,"交付金",'別紙（介護施設等整備事業交付金）'!$J$7:$J45,AR$1,'別紙（介護施設等整備事業交付金）'!$K$7:$K45,$B27)</f>
        <v>0</v>
      </c>
      <c r="AS27" s="64">
        <f>SUMIFS('別紙（介護施設等整備事業交付金）'!$T$7:$T46,'別紙（介護施設等整備事業交付金）'!$B$7:$B46,"交付金",'別紙（介護施設等整備事業交付金）'!$J$7:$J46,AR$1,'別紙（介護施設等整備事業交付金）'!$K$7:$K46,$B27)</f>
        <v>0</v>
      </c>
      <c r="AT27" s="55">
        <f>SUMIFS('別紙（介護施設等整備事業交付金）'!$P$7:$P45,'別紙（介護施設等整備事業交付金）'!$B$7:$B45,"交付金",'別紙（介護施設等整備事業交付金）'!$J$7:$J45,AR$1,'別紙（介護施設等整備事業交付金）'!$K$7:$K45,$B27)</f>
        <v>0</v>
      </c>
      <c r="AU27" s="47">
        <f>COUNTIFS('別紙（介護施設等整備事業交付金）'!$B$7:$B45,"交付金",'別紙（介護施設等整備事業交付金）'!$J$7:$J45,AU$1,'別紙（介護施設等整備事業交付金）'!$K$7:$K45,$B27)</f>
        <v>0</v>
      </c>
      <c r="AV27" s="64">
        <f>SUMIFS('別紙（介護施設等整備事業交付金）'!$T$7:$T46,'別紙（介護施設等整備事業交付金）'!$B$7:$B46,"交付金",'別紙（介護施設等整備事業交付金）'!$J$7:$J46,AU$1,'別紙（介護施設等整備事業交付金）'!$K$7:$K46,$B27)</f>
        <v>0</v>
      </c>
      <c r="AW27" s="55">
        <f>SUMIFS('別紙（介護施設等整備事業交付金）'!$P$7:$P45,'別紙（介護施設等整備事業交付金）'!$B$7:$B45,"交付金",'別紙（介護施設等整備事業交付金）'!$J$7:$J45,AU$1,'別紙（介護施設等整備事業交付金）'!$K$7:$K45,$B27)</f>
        <v>0</v>
      </c>
      <c r="AX27" s="47">
        <f>COUNTIFS('別紙（介護施設等整備事業交付金）'!$B$7:$B45,"交付金",'別紙（介護施設等整備事業交付金）'!$J$7:$J45,AX$1,'別紙（介護施設等整備事業交付金）'!$K$7:$K45,$B27)</f>
        <v>0</v>
      </c>
      <c r="AY27" s="64">
        <f>SUMIFS('別紙（介護施設等整備事業交付金）'!$T$7:$T46,'別紙（介護施設等整備事業交付金）'!$B$7:$B46,"交付金",'別紙（介護施設等整備事業交付金）'!$J$7:$J46,AX$1,'別紙（介護施設等整備事業交付金）'!$K$7:$K46,$B27)</f>
        <v>0</v>
      </c>
      <c r="AZ27" s="55">
        <f>SUMIFS('別紙（介護施設等整備事業交付金）'!$P$7:$P45,'別紙（介護施設等整備事業交付金）'!$B$7:$B45,"交付金",'別紙（介護施設等整備事業交付金）'!$J$7:$J45,AX$1,'別紙（介護施設等整備事業交付金）'!$K$7:$K45,$B27)</f>
        <v>0</v>
      </c>
      <c r="BA27" s="47">
        <f>COUNTIFS('別紙（介護施設等整備事業交付金）'!$B$7:$B45,"交付金",'別紙（介護施設等整備事業交付金）'!$J$7:$J45,BA$1,'別紙（介護施設等整備事業交付金）'!$K$7:$K45,$B27)</f>
        <v>0</v>
      </c>
      <c r="BB27" s="55">
        <f>SUMIFS('別紙（介護施設等整備事業交付金）'!$P$7:$P45,'別紙（介護施設等整備事業交付金）'!$B$7:$B45,"交付金",'別紙（介護施設等整備事業交付金）'!$J$7:$J45,BA$1,'別紙（介護施設等整備事業交付金）'!$K$7:$K45,$B27)</f>
        <v>0</v>
      </c>
      <c r="BC27" s="47">
        <f>COUNTIFS('別紙（介護施設等整備事業交付金）'!$B$7:$B45,"交付金",'別紙（介護施設等整備事業交付金）'!$J$7:$J45,BC$1,'別紙（介護施設等整備事業交付金）'!$K$7:$K45,$B27)</f>
        <v>0</v>
      </c>
      <c r="BD27" s="55">
        <f>SUMIFS('別紙（介護施設等整備事業交付金）'!$P$7:$P45,'別紙（介護施設等整備事業交付金）'!$B$7:$B45,"交付金",'別紙（介護施設等整備事業交付金）'!$J$7:$J45,BC$1,'別紙（介護施設等整備事業交付金）'!$K$7:$K45,$B27)</f>
        <v>0</v>
      </c>
      <c r="BE27" s="47">
        <f>COUNTIFS('別紙（介護施設等整備事業交付金）'!$B$7:$B45,"交付金",'別紙（介護施設等整備事業交付金）'!$J$7:$J45,BE$1,'別紙（介護施設等整備事業交付金）'!$K$7:$K45,$B27)</f>
        <v>0</v>
      </c>
      <c r="BF27" s="55">
        <f>SUMIFS('別紙（介護施設等整備事業交付金）'!$P$7:$P45,'別紙（介護施設等整備事業交付金）'!$B$7:$B45,"交付金",'別紙（介護施設等整備事業交付金）'!$J$7:$J45,BE$1,'別紙（介護施設等整備事業交付金）'!$K$7:$K45,$B27)</f>
        <v>0</v>
      </c>
      <c r="BG27" s="47">
        <f t="shared" si="0"/>
        <v>0</v>
      </c>
      <c r="BH27" s="55">
        <f t="shared" si="1"/>
        <v>0</v>
      </c>
    </row>
    <row r="28" spans="1:60" x14ac:dyDescent="0.4">
      <c r="A28" s="45"/>
      <c r="B28" s="45" t="s">
        <v>17</v>
      </c>
      <c r="C28" s="47">
        <f>COUNTIFS('別紙（介護施設等整備事業交付金）'!$B$7:$B46,"交付金",'別紙（介護施設等整備事業交付金）'!$J$7:$J46,C$1,'別紙（介護施設等整備事業交付金）'!$K$7:$K46,$B28)</f>
        <v>0</v>
      </c>
      <c r="D28" s="47">
        <f>SUMIFS('別紙（介護施設等整備事業交付金）'!$T$7:$T47,'別紙（介護施設等整備事業交付金）'!$B$7:$B47,"交付金",'別紙（介護施設等整備事業交付金）'!$J$7:$J47,C$1,'別紙（介護施設等整備事業交付金）'!$K$7:$K47,$B28)</f>
        <v>0</v>
      </c>
      <c r="E28" s="55">
        <f>SUMIFS('別紙（介護施設等整備事業交付金）'!$P$7:$P46,'別紙（介護施設等整備事業交付金）'!$B$7:$B46,"交付金",'別紙（介護施設等整備事業交付金）'!$J$7:$J46,C$1,'別紙（介護施設等整備事業交付金）'!$K$7:$K46,$B28)</f>
        <v>0</v>
      </c>
      <c r="F28" s="47">
        <f>COUNTIFS('別紙（介護施設等整備事業交付金）'!$B$7:$B46,"交付金",'別紙（介護施設等整備事業交付金）'!$J$7:$J46,F$1,'別紙（介護施設等整備事業交付金）'!$K$7:$K46,$B28)</f>
        <v>0</v>
      </c>
      <c r="G28" s="47">
        <f>SUMIFS('別紙（介護施設等整備事業交付金）'!$T$7:$T47,'別紙（介護施設等整備事業交付金）'!$B$7:$B47,"交付金",'別紙（介護施設等整備事業交付金）'!$J$7:$J47,F$1,'別紙（介護施設等整備事業交付金）'!$K$7:$K47,$B28)</f>
        <v>0</v>
      </c>
      <c r="H28" s="55">
        <f>SUMIFS('別紙（介護施設等整備事業交付金）'!$P$7:$P46,'別紙（介護施設等整備事業交付金）'!$B$7:$B46,"交付金",'別紙（介護施設等整備事業交付金）'!$J$7:$J46,F$1,'別紙（介護施設等整備事業交付金）'!$K$7:$K46,$B28)</f>
        <v>0</v>
      </c>
      <c r="I28" s="47">
        <f>COUNTIFS('別紙（介護施設等整備事業交付金）'!$B$7:$B46,"交付金",'別紙（介護施設等整備事業交付金）'!$J$7:$J46,I$1,'別紙（介護施設等整備事業交付金）'!$K$7:$K46,$B28)</f>
        <v>0</v>
      </c>
      <c r="J28" s="47">
        <f>SUMIFS('別紙（介護施設等整備事業交付金）'!$T$7:$T47,'別紙（介護施設等整備事業交付金）'!$B$7:$B47,"交付金",'別紙（介護施設等整備事業交付金）'!$J$7:$J47,I$1,'別紙（介護施設等整備事業交付金）'!$K$7:$K47,$B28)</f>
        <v>0</v>
      </c>
      <c r="K28" s="55">
        <f>SUMIFS('別紙（介護施設等整備事業交付金）'!$P$7:$P46,'別紙（介護施設等整備事業交付金）'!$B$7:$B46,"交付金",'別紙（介護施設等整備事業交付金）'!$J$7:$J46,I$1,'別紙（介護施設等整備事業交付金）'!$K$7:$K46,$B28)</f>
        <v>0</v>
      </c>
      <c r="L28" s="47">
        <f>COUNTIFS('別紙（介護施設等整備事業交付金）'!$B$7:$B46,"交付金",'別紙（介護施設等整備事業交付金）'!$J$7:$J46,L$1,'別紙（介護施設等整備事業交付金）'!$K$7:$K46,$B28)</f>
        <v>0</v>
      </c>
      <c r="M28" s="55">
        <f>SUMIFS('別紙（介護施設等整備事業交付金）'!$P$7:$P46,'別紙（介護施設等整備事業交付金）'!$B$7:$B46,"交付金",'別紙（介護施設等整備事業交付金）'!$J$7:$J46,L$1,'別紙（介護施設等整備事業交付金）'!$K$7:$K46,$B28)</f>
        <v>0</v>
      </c>
      <c r="N28" s="47">
        <f>COUNTIFS('別紙（介護施設等整備事業交付金）'!$B$7:$B46,"交付金",'別紙（介護施設等整備事業交付金）'!$J$7:$J46,N$1,'別紙（介護施設等整備事業交付金）'!$K$7:$K46,$B28)</f>
        <v>0</v>
      </c>
      <c r="O28" s="55">
        <f>SUMIFS('別紙（介護施設等整備事業交付金）'!$P$7:$P46,'別紙（介護施設等整備事業交付金）'!$B$7:$B46,"交付金",'別紙（介護施設等整備事業交付金）'!$J$7:$J46,N$1,'別紙（介護施設等整備事業交付金）'!$K$7:$K46,$B28)</f>
        <v>0</v>
      </c>
      <c r="P28" s="47">
        <f>COUNTIFS('別紙（介護施設等整備事業交付金）'!$B$7:$B56,"交付金",'別紙（介護施設等整備事業交付金）'!$J$7:$J56,"⑦_①*",'別紙（介護施設等整備事業交付金）'!$K$7:$K56,$B28)</f>
        <v>0</v>
      </c>
      <c r="Q28" s="47">
        <f>SUMIFS('別紙（介護施設等整備事業交付金）'!$T$7:$T57,'別紙（介護施設等整備事業交付金）'!$B$7:$B57,"交付金",'別紙（介護施設等整備事業交付金）'!$J$7:$J57,"⑦_①*",'別紙（介護施設等整備事業交付金）'!$K$7:$K57,$B28)</f>
        <v>0</v>
      </c>
      <c r="R28" s="55">
        <f>SUMIFS('別紙（介護施設等整備事業交付金）'!$P$7:$P56,'別紙（介護施設等整備事業交付金）'!$B$7:$B56,"交付金",'別紙（介護施設等整備事業交付金）'!$J$7:$J56,"⑦_①*",'別紙（介護施設等整備事業交付金）'!$K$7:$K56,$B28)</f>
        <v>0</v>
      </c>
      <c r="S28" s="47">
        <f>COUNTIFS('別紙（介護施設等整備事業交付金）'!$B$7:$B46,"交付金",'別紙（介護施設等整備事業交付金）'!$J$7:$J46,S$1,'別紙（介護施設等整備事業交付金）'!$K$7:$K46,$B28)</f>
        <v>0</v>
      </c>
      <c r="T28" s="47">
        <f>SUMIFS('別紙（介護施設等整備事業交付金）'!$T$7:$T47,'別紙（介護施設等整備事業交付金）'!$B$7:$B47,"交付金",'別紙（介護施設等整備事業交付金）'!$J$7:$J47,S$1,'別紙（介護施設等整備事業交付金）'!$K$7:$K47,$B28)</f>
        <v>0</v>
      </c>
      <c r="U28" s="55">
        <f>SUMIFS('別紙（介護施設等整備事業交付金）'!$P$7:$P46,'別紙（介護施設等整備事業交付金）'!$B$7:$B46,"交付金",'別紙（介護施設等整備事業交付金）'!$J$7:$J46,S$1,'別紙（介護施設等整備事業交付金）'!$K$7:$K46,$B28)</f>
        <v>0</v>
      </c>
      <c r="V28" s="47">
        <f>COUNTIFS('別紙（介護施設等整備事業交付金）'!$B$7:$B56,"交付金",'別紙（介護施設等整備事業交付金）'!$J$7:$J56,"⑦_③*",'別紙（介護施設等整備事業交付金）'!$K$7:$K56,$B28)</f>
        <v>0</v>
      </c>
      <c r="W28" s="47">
        <f>SUMIFS('別紙（介護施設等整備事業交付金）'!$T$7:$T57,'別紙（介護施設等整備事業交付金）'!$B$7:$B57,"交付金",'別紙（介護施設等整備事業交付金）'!$J$7:$J57,"⑦_③*",'別紙（介護施設等整備事業交付金）'!$K$7:$K57,$B28)</f>
        <v>0</v>
      </c>
      <c r="X28" s="55">
        <f>SUMIFS('別紙（介護施設等整備事業交付金）'!$P$7:$P56,'別紙（介護施設等整備事業交付金）'!$B$7:$B56,"交付金",'別紙（介護施設等整備事業交付金）'!$J$7:$J56,"⑦_③*",'別紙（介護施設等整備事業交付金）'!$K$7:$K56,$B28)</f>
        <v>0</v>
      </c>
      <c r="Y28" s="47">
        <f>COUNTIFS('別紙（介護施設等整備事業交付金）'!$B$7:$B46,"交付金",'別紙（介護施設等整備事業交付金）'!$J$7:$J46,Y$1,'別紙（介護施設等整備事業交付金）'!$K$7:$K46,$B28)</f>
        <v>0</v>
      </c>
      <c r="Z28" s="55">
        <f>SUMIFS('別紙（介護施設等整備事業交付金）'!$P$7:$P46,'別紙（介護施設等整備事業交付金）'!$B$7:$B46,"交付金",'別紙（介護施設等整備事業交付金）'!$J$7:$J46,Y$1,'別紙（介護施設等整備事業交付金）'!$K$7:$K46,$B28)</f>
        <v>0</v>
      </c>
      <c r="AA28" s="47">
        <f>COUNTIFS('別紙（介護施設等整備事業交付金）'!$B$7:$B46,"交付金",'別紙（介護施設等整備事業交付金）'!$J$7:$J46,AA$1,'別紙（介護施設等整備事業交付金）'!$K$7:$K46,$B28)</f>
        <v>0</v>
      </c>
      <c r="AB28" s="55">
        <f>SUMIFS('別紙（介護施設等整備事業交付金）'!$P$7:$P46,'別紙（介護施設等整備事業交付金）'!$B$7:$B46,"交付金",'別紙（介護施設等整備事業交付金）'!$J$7:$J46,AA$1,'別紙（介護施設等整備事業交付金）'!$K$7:$K46,$B28)</f>
        <v>0</v>
      </c>
      <c r="AC28" s="47">
        <f>COUNTIFS('別紙（介護施設等整備事業交付金）'!$B$7:$B46,"交付金",'別紙（介護施設等整備事業交付金）'!$J$7:$J46,AC$1,'別紙（介護施設等整備事業交付金）'!$K$7:$K46,$B28)</f>
        <v>0</v>
      </c>
      <c r="AD28" s="55">
        <f>SUMIFS('別紙（介護施設等整備事業交付金）'!$P$7:$P46,'別紙（介護施設等整備事業交付金）'!$B$7:$B46,"交付金",'別紙（介護施設等整備事業交付金）'!$J$7:$J46,AC$1,'別紙（介護施設等整備事業交付金）'!$K$7:$K46,$B28)</f>
        <v>0</v>
      </c>
      <c r="AE28" s="47">
        <f>COUNTIFS('別紙（介護施設等整備事業交付金）'!$B$7:$B46,"交付金",'別紙（介護施設等整備事業交付金）'!$J$7:$J46,AE$1,'別紙（介護施設等整備事業交付金）'!$K$7:$K46,$B28)</f>
        <v>0</v>
      </c>
      <c r="AF28" s="47">
        <f>SUMIFS('別紙（介護施設等整備事業交付金）'!$T$7:$T47,'別紙（介護施設等整備事業交付金）'!$B$7:$B47,"交付金",'別紙（介護施設等整備事業交付金）'!$J$7:$J47,AE$1,'別紙（介護施設等整備事業交付金）'!$K$7:$K47,$B28)</f>
        <v>0</v>
      </c>
      <c r="AG28" s="55">
        <f>SUMIFS('別紙（介護施設等整備事業交付金）'!$P$7:$P46,'別紙（介護施設等整備事業交付金）'!$B$7:$B46,"交付金",'別紙（介護施設等整備事業交付金）'!$J$7:$J46,AE$1,'別紙（介護施設等整備事業交付金）'!$K$7:$K46,$B28)</f>
        <v>0</v>
      </c>
      <c r="AH28" s="47">
        <f>COUNTIFS('別紙（介護施設等整備事業交付金）'!$B$7:$B46,"交付金",'別紙（介護施設等整備事業交付金）'!$J$7:$J46,AH$1,'別紙（介護施設等整備事業交付金）'!$K$7:$K46,$B28)</f>
        <v>0</v>
      </c>
      <c r="AI28" s="47">
        <f>SUMIFS('別紙（介護施設等整備事業交付金）'!$T$7:$T47,'別紙（介護施設等整備事業交付金）'!$B$7:$B47,"交付金",'別紙（介護施設等整備事業交付金）'!$J$7:$J47,AH$1,'別紙（介護施設等整備事業交付金）'!$K$7:$K47,$B28)</f>
        <v>0</v>
      </c>
      <c r="AJ28" s="55">
        <f>SUMIFS('別紙（介護施設等整備事業交付金）'!$P$7:$P46,'別紙（介護施設等整備事業交付金）'!$B$7:$B46,"交付金",'別紙（介護施設等整備事業交付金）'!$J$7:$J46,AH$1,'別紙（介護施設等整備事業交付金）'!$K$7:$K46,$B28)</f>
        <v>0</v>
      </c>
      <c r="AK28" s="47">
        <f>COUNTIFS('別紙（介護施設等整備事業交付金）'!$B$7:$B46,"交付金",'別紙（介護施設等整備事業交付金）'!$J$7:$J46,AK$1,'別紙（介護施設等整備事業交付金）'!$K$7:$K46,$B28)</f>
        <v>0</v>
      </c>
      <c r="AL28" s="55">
        <f>SUMIFS('別紙（介護施設等整備事業交付金）'!$P$7:$P46,'別紙（介護施設等整備事業交付金）'!$B$7:$B46,"交付金",'別紙（介護施設等整備事業交付金）'!$J$7:$J46,AK$1,'別紙（介護施設等整備事業交付金）'!$K$7:$K46,$B28)</f>
        <v>0</v>
      </c>
      <c r="AM28" s="47">
        <f>COUNTIFS('別紙（介護施設等整備事業交付金）'!$B$7:$B46,"交付金",'別紙（介護施設等整備事業交付金）'!$J$7:$J46,AM$1,'別紙（介護施設等整備事業交付金）'!$K$7:$K46,$B28)</f>
        <v>0</v>
      </c>
      <c r="AN28" s="55">
        <f>SUMIFS('別紙（介護施設等整備事業交付金）'!$P$7:$P46,'別紙（介護施設等整備事業交付金）'!$B$7:$B46,"交付金",'別紙（介護施設等整備事業交付金）'!$J$7:$J46,AM$1,'別紙（介護施設等整備事業交付金）'!$K$7:$K46,$B28)</f>
        <v>0</v>
      </c>
      <c r="AO28" s="47">
        <f>COUNTIFS('別紙（介護施設等整備事業交付金）'!$B$7:$B46,"交付金",'別紙（介護施設等整備事業交付金）'!$J$7:$J46,AO$1,'別紙（介護施設等整備事業交付金）'!$K$7:$K46,$B28)</f>
        <v>0</v>
      </c>
      <c r="AP28" s="47">
        <f>SUMIFS('別紙（介護施設等整備事業交付金）'!$T$7:$T47,'別紙（介護施設等整備事業交付金）'!$B$7:$B47,"交付金",'別紙（介護施設等整備事業交付金）'!$J$7:$J47,AO$1,'別紙（介護施設等整備事業交付金）'!$K$7:$K47,$B28)</f>
        <v>0</v>
      </c>
      <c r="AQ28" s="55">
        <f>SUMIFS('別紙（介護施設等整備事業交付金）'!$P$7:$P46,'別紙（介護施設等整備事業交付金）'!$B$7:$B46,"交付金",'別紙（介護施設等整備事業交付金）'!$J$7:$J46,AO$1,'別紙（介護施設等整備事業交付金）'!$K$7:$K46,$B28)</f>
        <v>0</v>
      </c>
      <c r="AR28" s="47">
        <f>COUNTIFS('別紙（介護施設等整備事業交付金）'!$B$7:$B46,"交付金",'別紙（介護施設等整備事業交付金）'!$J$7:$J46,AR$1,'別紙（介護施設等整備事業交付金）'!$K$7:$K46,$B28)</f>
        <v>0</v>
      </c>
      <c r="AS28" s="64">
        <f>SUMIFS('別紙（介護施設等整備事業交付金）'!$T$7:$T47,'別紙（介護施設等整備事業交付金）'!$B$7:$B47,"交付金",'別紙（介護施設等整備事業交付金）'!$J$7:$J47,AR$1,'別紙（介護施設等整備事業交付金）'!$K$7:$K47,$B28)</f>
        <v>0</v>
      </c>
      <c r="AT28" s="55">
        <f>SUMIFS('別紙（介護施設等整備事業交付金）'!$P$7:$P46,'別紙（介護施設等整備事業交付金）'!$B$7:$B46,"交付金",'別紙（介護施設等整備事業交付金）'!$J$7:$J46,AR$1,'別紙（介護施設等整備事業交付金）'!$K$7:$K46,$B28)</f>
        <v>0</v>
      </c>
      <c r="AU28" s="47">
        <f>COUNTIFS('別紙（介護施設等整備事業交付金）'!$B$7:$B46,"交付金",'別紙（介護施設等整備事業交付金）'!$J$7:$J46,AU$1,'別紙（介護施設等整備事業交付金）'!$K$7:$K46,$B28)</f>
        <v>0</v>
      </c>
      <c r="AV28" s="64">
        <f>SUMIFS('別紙（介護施設等整備事業交付金）'!$T$7:$T47,'別紙（介護施設等整備事業交付金）'!$B$7:$B47,"交付金",'別紙（介護施設等整備事業交付金）'!$J$7:$J47,AU$1,'別紙（介護施設等整備事業交付金）'!$K$7:$K47,$B28)</f>
        <v>0</v>
      </c>
      <c r="AW28" s="55">
        <f>SUMIFS('別紙（介護施設等整備事業交付金）'!$P$7:$P46,'別紙（介護施設等整備事業交付金）'!$B$7:$B46,"交付金",'別紙（介護施設等整備事業交付金）'!$J$7:$J46,AU$1,'別紙（介護施設等整備事業交付金）'!$K$7:$K46,$B28)</f>
        <v>0</v>
      </c>
      <c r="AX28" s="47">
        <f>COUNTIFS('別紙（介護施設等整備事業交付金）'!$B$7:$B46,"交付金",'別紙（介護施設等整備事業交付金）'!$J$7:$J46,AX$1,'別紙（介護施設等整備事業交付金）'!$K$7:$K46,$B28)</f>
        <v>0</v>
      </c>
      <c r="AY28" s="64">
        <f>SUMIFS('別紙（介護施設等整備事業交付金）'!$T$7:$T47,'別紙（介護施設等整備事業交付金）'!$B$7:$B47,"交付金",'別紙（介護施設等整備事業交付金）'!$J$7:$J47,AX$1,'別紙（介護施設等整備事業交付金）'!$K$7:$K47,$B28)</f>
        <v>0</v>
      </c>
      <c r="AZ28" s="55">
        <f>SUMIFS('別紙（介護施設等整備事業交付金）'!$P$7:$P46,'別紙（介護施設等整備事業交付金）'!$B$7:$B46,"交付金",'別紙（介護施設等整備事業交付金）'!$J$7:$J46,AX$1,'別紙（介護施設等整備事業交付金）'!$K$7:$K46,$B28)</f>
        <v>0</v>
      </c>
      <c r="BA28" s="47">
        <f>COUNTIFS('別紙（介護施設等整備事業交付金）'!$B$7:$B46,"交付金",'別紙（介護施設等整備事業交付金）'!$J$7:$J46,BA$1,'別紙（介護施設等整備事業交付金）'!$K$7:$K46,$B28)</f>
        <v>0</v>
      </c>
      <c r="BB28" s="55">
        <f>SUMIFS('別紙（介護施設等整備事業交付金）'!$P$7:$P46,'別紙（介護施設等整備事業交付金）'!$B$7:$B46,"交付金",'別紙（介護施設等整備事業交付金）'!$J$7:$J46,BA$1,'別紙（介護施設等整備事業交付金）'!$K$7:$K46,$B28)</f>
        <v>0</v>
      </c>
      <c r="BC28" s="47">
        <f>COUNTIFS('別紙（介護施設等整備事業交付金）'!$B$7:$B46,"交付金",'別紙（介護施設等整備事業交付金）'!$J$7:$J46,BC$1,'別紙（介護施設等整備事業交付金）'!$K$7:$K46,$B28)</f>
        <v>0</v>
      </c>
      <c r="BD28" s="55">
        <f>SUMIFS('別紙（介護施設等整備事業交付金）'!$P$7:$P46,'別紙（介護施設等整備事業交付金）'!$B$7:$B46,"交付金",'別紙（介護施設等整備事業交付金）'!$J$7:$J46,BC$1,'別紙（介護施設等整備事業交付金）'!$K$7:$K46,$B28)</f>
        <v>0</v>
      </c>
      <c r="BE28" s="47">
        <f>COUNTIFS('別紙（介護施設等整備事業交付金）'!$B$7:$B46,"交付金",'別紙（介護施設等整備事業交付金）'!$J$7:$J46,BE$1,'別紙（介護施設等整備事業交付金）'!$K$7:$K46,$B28)</f>
        <v>0</v>
      </c>
      <c r="BF28" s="55">
        <f>SUMIFS('別紙（介護施設等整備事業交付金）'!$P$7:$P46,'別紙（介護施設等整備事業交付金）'!$B$7:$B46,"交付金",'別紙（介護施設等整備事業交付金）'!$J$7:$J46,BE$1,'別紙（介護施設等整備事業交付金）'!$K$7:$K46,$B28)</f>
        <v>0</v>
      </c>
      <c r="BG28" s="47">
        <f t="shared" si="0"/>
        <v>0</v>
      </c>
      <c r="BH28" s="55">
        <f t="shared" si="1"/>
        <v>0</v>
      </c>
    </row>
    <row r="29" spans="1:60" x14ac:dyDescent="0.4">
      <c r="A29" s="45"/>
      <c r="B29" s="45" t="s">
        <v>18</v>
      </c>
      <c r="C29" s="47">
        <f>COUNTIFS('別紙（介護施設等整備事業交付金）'!$B$7:$B47,"交付金",'別紙（介護施設等整備事業交付金）'!$J$7:$J47,C$1,'別紙（介護施設等整備事業交付金）'!$K$7:$K47,$B29)</f>
        <v>0</v>
      </c>
      <c r="D29" s="47">
        <f>SUMIFS('別紙（介護施設等整備事業交付金）'!$T$7:$T48,'別紙（介護施設等整備事業交付金）'!$B$7:$B48,"交付金",'別紙（介護施設等整備事業交付金）'!$J$7:$J48,C$1,'別紙（介護施設等整備事業交付金）'!$K$7:$K48,$B29)</f>
        <v>0</v>
      </c>
      <c r="E29" s="55">
        <f>SUMIFS('別紙（介護施設等整備事業交付金）'!$P$7:$P47,'別紙（介護施設等整備事業交付金）'!$B$7:$B47,"交付金",'別紙（介護施設等整備事業交付金）'!$J$7:$J47,C$1,'別紙（介護施設等整備事業交付金）'!$K$7:$K47,$B29)</f>
        <v>0</v>
      </c>
      <c r="F29" s="47">
        <f>COUNTIFS('別紙（介護施設等整備事業交付金）'!$B$7:$B47,"交付金",'別紙（介護施設等整備事業交付金）'!$J$7:$J47,F$1,'別紙（介護施設等整備事業交付金）'!$K$7:$K47,$B29)</f>
        <v>0</v>
      </c>
      <c r="G29" s="47">
        <f>SUMIFS('別紙（介護施設等整備事業交付金）'!$T$7:$T48,'別紙（介護施設等整備事業交付金）'!$B$7:$B48,"交付金",'別紙（介護施設等整備事業交付金）'!$J$7:$J48,F$1,'別紙（介護施設等整備事業交付金）'!$K$7:$K48,$B29)</f>
        <v>0</v>
      </c>
      <c r="H29" s="55">
        <f>SUMIFS('別紙（介護施設等整備事業交付金）'!$P$7:$P47,'別紙（介護施設等整備事業交付金）'!$B$7:$B47,"交付金",'別紙（介護施設等整備事業交付金）'!$J$7:$J47,F$1,'別紙（介護施設等整備事業交付金）'!$K$7:$K47,$B29)</f>
        <v>0</v>
      </c>
      <c r="I29" s="47">
        <f>COUNTIFS('別紙（介護施設等整備事業交付金）'!$B$7:$B47,"交付金",'別紙（介護施設等整備事業交付金）'!$J$7:$J47,I$1,'別紙（介護施設等整備事業交付金）'!$K$7:$K47,$B29)</f>
        <v>0</v>
      </c>
      <c r="J29" s="47">
        <f>SUMIFS('別紙（介護施設等整備事業交付金）'!$T$7:$T48,'別紙（介護施設等整備事業交付金）'!$B$7:$B48,"交付金",'別紙（介護施設等整備事業交付金）'!$J$7:$J48,I$1,'別紙（介護施設等整備事業交付金）'!$K$7:$K48,$B29)</f>
        <v>0</v>
      </c>
      <c r="K29" s="55">
        <f>SUMIFS('別紙（介護施設等整備事業交付金）'!$P$7:$P47,'別紙（介護施設等整備事業交付金）'!$B$7:$B47,"交付金",'別紙（介護施設等整備事業交付金）'!$J$7:$J47,I$1,'別紙（介護施設等整備事業交付金）'!$K$7:$K47,$B29)</f>
        <v>0</v>
      </c>
      <c r="L29" s="47">
        <f>COUNTIFS('別紙（介護施設等整備事業交付金）'!$B$7:$B47,"交付金",'別紙（介護施設等整備事業交付金）'!$J$7:$J47,L$1,'別紙（介護施設等整備事業交付金）'!$K$7:$K47,$B29)</f>
        <v>0</v>
      </c>
      <c r="M29" s="55">
        <f>SUMIFS('別紙（介護施設等整備事業交付金）'!$P$7:$P47,'別紙（介護施設等整備事業交付金）'!$B$7:$B47,"交付金",'別紙（介護施設等整備事業交付金）'!$J$7:$J47,L$1,'別紙（介護施設等整備事業交付金）'!$K$7:$K47,$B29)</f>
        <v>0</v>
      </c>
      <c r="N29" s="47">
        <f>COUNTIFS('別紙（介護施設等整備事業交付金）'!$B$7:$B47,"交付金",'別紙（介護施設等整備事業交付金）'!$J$7:$J47,N$1,'別紙（介護施設等整備事業交付金）'!$K$7:$K47,$B29)</f>
        <v>0</v>
      </c>
      <c r="O29" s="55">
        <f>SUMIFS('別紙（介護施設等整備事業交付金）'!$P$7:$P47,'別紙（介護施設等整備事業交付金）'!$B$7:$B47,"交付金",'別紙（介護施設等整備事業交付金）'!$J$7:$J47,N$1,'別紙（介護施設等整備事業交付金）'!$K$7:$K47,$B29)</f>
        <v>0</v>
      </c>
      <c r="P29" s="47">
        <f>COUNTIFS('別紙（介護施設等整備事業交付金）'!$B$7:$B57,"交付金",'別紙（介護施設等整備事業交付金）'!$J$7:$J57,"⑦_①*",'別紙（介護施設等整備事業交付金）'!$K$7:$K57,$B29)</f>
        <v>0</v>
      </c>
      <c r="Q29" s="47">
        <f>SUMIFS('別紙（介護施設等整備事業交付金）'!$T$7:$T58,'別紙（介護施設等整備事業交付金）'!$B$7:$B58,"交付金",'別紙（介護施設等整備事業交付金）'!$J$7:$J58,"⑦_①*",'別紙（介護施設等整備事業交付金）'!$K$7:$K58,$B29)</f>
        <v>0</v>
      </c>
      <c r="R29" s="55">
        <f>SUMIFS('別紙（介護施設等整備事業交付金）'!$P$7:$P57,'別紙（介護施設等整備事業交付金）'!$B$7:$B57,"交付金",'別紙（介護施設等整備事業交付金）'!$J$7:$J57,"⑦_①*",'別紙（介護施設等整備事業交付金）'!$K$7:$K57,$B29)</f>
        <v>0</v>
      </c>
      <c r="S29" s="47">
        <f>COUNTIFS('別紙（介護施設等整備事業交付金）'!$B$7:$B47,"交付金",'別紙（介護施設等整備事業交付金）'!$J$7:$J47,S$1,'別紙（介護施設等整備事業交付金）'!$K$7:$K47,$B29)</f>
        <v>0</v>
      </c>
      <c r="T29" s="47">
        <f>SUMIFS('別紙（介護施設等整備事業交付金）'!$T$7:$T48,'別紙（介護施設等整備事業交付金）'!$B$7:$B48,"交付金",'別紙（介護施設等整備事業交付金）'!$J$7:$J48,S$1,'別紙（介護施設等整備事業交付金）'!$K$7:$K48,$B29)</f>
        <v>0</v>
      </c>
      <c r="U29" s="55">
        <f>SUMIFS('別紙（介護施設等整備事業交付金）'!$P$7:$P47,'別紙（介護施設等整備事業交付金）'!$B$7:$B47,"交付金",'別紙（介護施設等整備事業交付金）'!$J$7:$J47,S$1,'別紙（介護施設等整備事業交付金）'!$K$7:$K47,$B29)</f>
        <v>0</v>
      </c>
      <c r="V29" s="47">
        <f>COUNTIFS('別紙（介護施設等整備事業交付金）'!$B$7:$B57,"交付金",'別紙（介護施設等整備事業交付金）'!$J$7:$J57,"⑦_③*",'別紙（介護施設等整備事業交付金）'!$K$7:$K57,$B29)</f>
        <v>0</v>
      </c>
      <c r="W29" s="47">
        <f>SUMIFS('別紙（介護施設等整備事業交付金）'!$T$7:$T58,'別紙（介護施設等整備事業交付金）'!$B$7:$B58,"交付金",'別紙（介護施設等整備事業交付金）'!$J$7:$J58,"⑦_③*",'別紙（介護施設等整備事業交付金）'!$K$7:$K58,$B29)</f>
        <v>0</v>
      </c>
      <c r="X29" s="55">
        <f>SUMIFS('別紙（介護施設等整備事業交付金）'!$P$7:$P57,'別紙（介護施設等整備事業交付金）'!$B$7:$B57,"交付金",'別紙（介護施設等整備事業交付金）'!$J$7:$J57,"⑦_③*",'別紙（介護施設等整備事業交付金）'!$K$7:$K57,$B29)</f>
        <v>0</v>
      </c>
      <c r="Y29" s="47">
        <f>COUNTIFS('別紙（介護施設等整備事業交付金）'!$B$7:$B47,"交付金",'別紙（介護施設等整備事業交付金）'!$J$7:$J47,Y$1,'別紙（介護施設等整備事業交付金）'!$K$7:$K47,$B29)</f>
        <v>0</v>
      </c>
      <c r="Z29" s="55">
        <f>SUMIFS('別紙（介護施設等整備事業交付金）'!$P$7:$P47,'別紙（介護施設等整備事業交付金）'!$B$7:$B47,"交付金",'別紙（介護施設等整備事業交付金）'!$J$7:$J47,Y$1,'別紙（介護施設等整備事業交付金）'!$K$7:$K47,$B29)</f>
        <v>0</v>
      </c>
      <c r="AA29" s="47">
        <f>COUNTIFS('別紙（介護施設等整備事業交付金）'!$B$7:$B47,"交付金",'別紙（介護施設等整備事業交付金）'!$J$7:$J47,AA$1,'別紙（介護施設等整備事業交付金）'!$K$7:$K47,$B29)</f>
        <v>0</v>
      </c>
      <c r="AB29" s="55">
        <f>SUMIFS('別紙（介護施設等整備事業交付金）'!$P$7:$P47,'別紙（介護施設等整備事業交付金）'!$B$7:$B47,"交付金",'別紙（介護施設等整備事業交付金）'!$J$7:$J47,AA$1,'別紙（介護施設等整備事業交付金）'!$K$7:$K47,$B29)</f>
        <v>0</v>
      </c>
      <c r="AC29" s="47">
        <f>COUNTIFS('別紙（介護施設等整備事業交付金）'!$B$7:$B47,"交付金",'別紙（介護施設等整備事業交付金）'!$J$7:$J47,AC$1,'別紙（介護施設等整備事業交付金）'!$K$7:$K47,$B29)</f>
        <v>0</v>
      </c>
      <c r="AD29" s="55">
        <f>SUMIFS('別紙（介護施設等整備事業交付金）'!$P$7:$P47,'別紙（介護施設等整備事業交付金）'!$B$7:$B47,"交付金",'別紙（介護施設等整備事業交付金）'!$J$7:$J47,AC$1,'別紙（介護施設等整備事業交付金）'!$K$7:$K47,$B29)</f>
        <v>0</v>
      </c>
      <c r="AE29" s="47">
        <f>COUNTIFS('別紙（介護施設等整備事業交付金）'!$B$7:$B47,"交付金",'別紙（介護施設等整備事業交付金）'!$J$7:$J47,AE$1,'別紙（介護施設等整備事業交付金）'!$K$7:$K47,$B29)</f>
        <v>0</v>
      </c>
      <c r="AF29" s="47">
        <f>SUMIFS('別紙（介護施設等整備事業交付金）'!$T$7:$T48,'別紙（介護施設等整備事業交付金）'!$B$7:$B48,"交付金",'別紙（介護施設等整備事業交付金）'!$J$7:$J48,AE$1,'別紙（介護施設等整備事業交付金）'!$K$7:$K48,$B29)</f>
        <v>0</v>
      </c>
      <c r="AG29" s="55">
        <f>SUMIFS('別紙（介護施設等整備事業交付金）'!$P$7:$P47,'別紙（介護施設等整備事業交付金）'!$B$7:$B47,"交付金",'別紙（介護施設等整備事業交付金）'!$J$7:$J47,AE$1,'別紙（介護施設等整備事業交付金）'!$K$7:$K47,$B29)</f>
        <v>0</v>
      </c>
      <c r="AH29" s="47">
        <f>COUNTIFS('別紙（介護施設等整備事業交付金）'!$B$7:$B47,"交付金",'別紙（介護施設等整備事業交付金）'!$J$7:$J47,AH$1,'別紙（介護施設等整備事業交付金）'!$K$7:$K47,$B29)</f>
        <v>0</v>
      </c>
      <c r="AI29" s="47">
        <f>SUMIFS('別紙（介護施設等整備事業交付金）'!$T$7:$T48,'別紙（介護施設等整備事業交付金）'!$B$7:$B48,"交付金",'別紙（介護施設等整備事業交付金）'!$J$7:$J48,AH$1,'別紙（介護施設等整備事業交付金）'!$K$7:$K48,$B29)</f>
        <v>0</v>
      </c>
      <c r="AJ29" s="55">
        <f>SUMIFS('別紙（介護施設等整備事業交付金）'!$P$7:$P47,'別紙（介護施設等整備事業交付金）'!$B$7:$B47,"交付金",'別紙（介護施設等整備事業交付金）'!$J$7:$J47,AH$1,'別紙（介護施設等整備事業交付金）'!$K$7:$K47,$B29)</f>
        <v>0</v>
      </c>
      <c r="AK29" s="47">
        <f>COUNTIFS('別紙（介護施設等整備事業交付金）'!$B$7:$B47,"交付金",'別紙（介護施設等整備事業交付金）'!$J$7:$J47,AK$1,'別紙（介護施設等整備事業交付金）'!$K$7:$K47,$B29)</f>
        <v>0</v>
      </c>
      <c r="AL29" s="55">
        <f>SUMIFS('別紙（介護施設等整備事業交付金）'!$P$7:$P47,'別紙（介護施設等整備事業交付金）'!$B$7:$B47,"交付金",'別紙（介護施設等整備事業交付金）'!$J$7:$J47,AK$1,'別紙（介護施設等整備事業交付金）'!$K$7:$K47,$B29)</f>
        <v>0</v>
      </c>
      <c r="AM29" s="47">
        <f>COUNTIFS('別紙（介護施設等整備事業交付金）'!$B$7:$B47,"交付金",'別紙（介護施設等整備事業交付金）'!$J$7:$J47,AM$1,'別紙（介護施設等整備事業交付金）'!$K$7:$K47,$B29)</f>
        <v>0</v>
      </c>
      <c r="AN29" s="55">
        <f>SUMIFS('別紙（介護施設等整備事業交付金）'!$P$7:$P47,'別紙（介護施設等整備事業交付金）'!$B$7:$B47,"交付金",'別紙（介護施設等整備事業交付金）'!$J$7:$J47,AM$1,'別紙（介護施設等整備事業交付金）'!$K$7:$K47,$B29)</f>
        <v>0</v>
      </c>
      <c r="AO29" s="47">
        <f>COUNTIFS('別紙（介護施設等整備事業交付金）'!$B$7:$B47,"交付金",'別紙（介護施設等整備事業交付金）'!$J$7:$J47,AO$1,'別紙（介護施設等整備事業交付金）'!$K$7:$K47,$B29)</f>
        <v>0</v>
      </c>
      <c r="AP29" s="47">
        <f>SUMIFS('別紙（介護施設等整備事業交付金）'!$T$7:$T48,'別紙（介護施設等整備事業交付金）'!$B$7:$B48,"交付金",'別紙（介護施設等整備事業交付金）'!$J$7:$J48,AO$1,'別紙（介護施設等整備事業交付金）'!$K$7:$K48,$B29)</f>
        <v>0</v>
      </c>
      <c r="AQ29" s="55">
        <f>SUMIFS('別紙（介護施設等整備事業交付金）'!$P$7:$P47,'別紙（介護施設等整備事業交付金）'!$B$7:$B47,"交付金",'別紙（介護施設等整備事業交付金）'!$J$7:$J47,AO$1,'別紙（介護施設等整備事業交付金）'!$K$7:$K47,$B29)</f>
        <v>0</v>
      </c>
      <c r="AR29" s="47">
        <f>COUNTIFS('別紙（介護施設等整備事業交付金）'!$B$7:$B47,"交付金",'別紙（介護施設等整備事業交付金）'!$J$7:$J47,AR$1,'別紙（介護施設等整備事業交付金）'!$K$7:$K47,$B29)</f>
        <v>0</v>
      </c>
      <c r="AS29" s="64">
        <f>SUMIFS('別紙（介護施設等整備事業交付金）'!$T$7:$T48,'別紙（介護施設等整備事業交付金）'!$B$7:$B48,"交付金",'別紙（介護施設等整備事業交付金）'!$J$7:$J48,AR$1,'別紙（介護施設等整備事業交付金）'!$K$7:$K48,$B29)</f>
        <v>0</v>
      </c>
      <c r="AT29" s="55">
        <f>SUMIFS('別紙（介護施設等整備事業交付金）'!$P$7:$P47,'別紙（介護施設等整備事業交付金）'!$B$7:$B47,"交付金",'別紙（介護施設等整備事業交付金）'!$J$7:$J47,AR$1,'別紙（介護施設等整備事業交付金）'!$K$7:$K47,$B29)</f>
        <v>0</v>
      </c>
      <c r="AU29" s="47">
        <f>COUNTIFS('別紙（介護施設等整備事業交付金）'!$B$7:$B47,"交付金",'別紙（介護施設等整備事業交付金）'!$J$7:$J47,AU$1,'別紙（介護施設等整備事業交付金）'!$K$7:$K47,$B29)</f>
        <v>0</v>
      </c>
      <c r="AV29" s="64">
        <f>SUMIFS('別紙（介護施設等整備事業交付金）'!$T$7:$T48,'別紙（介護施設等整備事業交付金）'!$B$7:$B48,"交付金",'別紙（介護施設等整備事業交付金）'!$J$7:$J48,AU$1,'別紙（介護施設等整備事業交付金）'!$K$7:$K48,$B29)</f>
        <v>0</v>
      </c>
      <c r="AW29" s="55">
        <f>SUMIFS('別紙（介護施設等整備事業交付金）'!$P$7:$P47,'別紙（介護施設等整備事業交付金）'!$B$7:$B47,"交付金",'別紙（介護施設等整備事業交付金）'!$J$7:$J47,AU$1,'別紙（介護施設等整備事業交付金）'!$K$7:$K47,$B29)</f>
        <v>0</v>
      </c>
      <c r="AX29" s="47">
        <f>COUNTIFS('別紙（介護施設等整備事業交付金）'!$B$7:$B47,"交付金",'別紙（介護施設等整備事業交付金）'!$J$7:$J47,AX$1,'別紙（介護施設等整備事業交付金）'!$K$7:$K47,$B29)</f>
        <v>0</v>
      </c>
      <c r="AY29" s="64">
        <f>SUMIFS('別紙（介護施設等整備事業交付金）'!$T$7:$T48,'別紙（介護施設等整備事業交付金）'!$B$7:$B48,"交付金",'別紙（介護施設等整備事業交付金）'!$J$7:$J48,AX$1,'別紙（介護施設等整備事業交付金）'!$K$7:$K48,$B29)</f>
        <v>0</v>
      </c>
      <c r="AZ29" s="55">
        <f>SUMIFS('別紙（介護施設等整備事業交付金）'!$P$7:$P47,'別紙（介護施設等整備事業交付金）'!$B$7:$B47,"交付金",'別紙（介護施設等整備事業交付金）'!$J$7:$J47,AX$1,'別紙（介護施設等整備事業交付金）'!$K$7:$K47,$B29)</f>
        <v>0</v>
      </c>
      <c r="BA29" s="47">
        <f>COUNTIFS('別紙（介護施設等整備事業交付金）'!$B$7:$B47,"交付金",'別紙（介護施設等整備事業交付金）'!$J$7:$J47,BA$1,'別紙（介護施設等整備事業交付金）'!$K$7:$K47,$B29)</f>
        <v>0</v>
      </c>
      <c r="BB29" s="55">
        <f>SUMIFS('別紙（介護施設等整備事業交付金）'!$P$7:$P47,'別紙（介護施設等整備事業交付金）'!$B$7:$B47,"交付金",'別紙（介護施設等整備事業交付金）'!$J$7:$J47,BA$1,'別紙（介護施設等整備事業交付金）'!$K$7:$K47,$B29)</f>
        <v>0</v>
      </c>
      <c r="BC29" s="47">
        <f>COUNTIFS('別紙（介護施設等整備事業交付金）'!$B$7:$B47,"交付金",'別紙（介護施設等整備事業交付金）'!$J$7:$J47,BC$1,'別紙（介護施設等整備事業交付金）'!$K$7:$K47,$B29)</f>
        <v>0</v>
      </c>
      <c r="BD29" s="55">
        <f>SUMIFS('別紙（介護施設等整備事業交付金）'!$P$7:$P47,'別紙（介護施設等整備事業交付金）'!$B$7:$B47,"交付金",'別紙（介護施設等整備事業交付金）'!$J$7:$J47,BC$1,'別紙（介護施設等整備事業交付金）'!$K$7:$K47,$B29)</f>
        <v>0</v>
      </c>
      <c r="BE29" s="47">
        <f>COUNTIFS('別紙（介護施設等整備事業交付金）'!$B$7:$B47,"交付金",'別紙（介護施設等整備事業交付金）'!$J$7:$J47,BE$1,'別紙（介護施設等整備事業交付金）'!$K$7:$K47,$B29)</f>
        <v>0</v>
      </c>
      <c r="BF29" s="55">
        <f>SUMIFS('別紙（介護施設等整備事業交付金）'!$P$7:$P47,'別紙（介護施設等整備事業交付金）'!$B$7:$B47,"交付金",'別紙（介護施設等整備事業交付金）'!$J$7:$J47,BE$1,'別紙（介護施設等整備事業交付金）'!$K$7:$K47,$B29)</f>
        <v>0</v>
      </c>
      <c r="BG29" s="47">
        <f t="shared" si="0"/>
        <v>0</v>
      </c>
      <c r="BH29" s="55">
        <f t="shared" si="1"/>
        <v>0</v>
      </c>
    </row>
    <row r="30" spans="1:60" x14ac:dyDescent="0.4">
      <c r="A30" s="45"/>
      <c r="B30" s="45" t="s">
        <v>19</v>
      </c>
      <c r="C30" s="47">
        <f>COUNTIFS('別紙（介護施設等整備事業交付金）'!$B$7:$B48,"交付金",'別紙（介護施設等整備事業交付金）'!$J$7:$J48,C$1,'別紙（介護施設等整備事業交付金）'!$K$7:$K48,$B30)</f>
        <v>0</v>
      </c>
      <c r="D30" s="47">
        <f>SUMIFS('別紙（介護施設等整備事業交付金）'!$T$7:$T49,'別紙（介護施設等整備事業交付金）'!$B$7:$B49,"交付金",'別紙（介護施設等整備事業交付金）'!$J$7:$J49,C$1,'別紙（介護施設等整備事業交付金）'!$K$7:$K49,$B30)</f>
        <v>0</v>
      </c>
      <c r="E30" s="55">
        <f>SUMIFS('別紙（介護施設等整備事業交付金）'!$P$7:$P48,'別紙（介護施設等整備事業交付金）'!$B$7:$B48,"交付金",'別紙（介護施設等整備事業交付金）'!$J$7:$J48,C$1,'別紙（介護施設等整備事業交付金）'!$K$7:$K48,$B30)</f>
        <v>0</v>
      </c>
      <c r="F30" s="47">
        <f>COUNTIFS('別紙（介護施設等整備事業交付金）'!$B$7:$B48,"交付金",'別紙（介護施設等整備事業交付金）'!$J$7:$J48,F$1,'別紙（介護施設等整備事業交付金）'!$K$7:$K48,$B30)</f>
        <v>0</v>
      </c>
      <c r="G30" s="47">
        <f>SUMIFS('別紙（介護施設等整備事業交付金）'!$T$7:$T49,'別紙（介護施設等整備事業交付金）'!$B$7:$B49,"交付金",'別紙（介護施設等整備事業交付金）'!$J$7:$J49,F$1,'別紙（介護施設等整備事業交付金）'!$K$7:$K49,$B30)</f>
        <v>0</v>
      </c>
      <c r="H30" s="55">
        <f>SUMIFS('別紙（介護施設等整備事業交付金）'!$P$7:$P48,'別紙（介護施設等整備事業交付金）'!$B$7:$B48,"交付金",'別紙（介護施設等整備事業交付金）'!$J$7:$J48,F$1,'別紙（介護施設等整備事業交付金）'!$K$7:$K48,$B30)</f>
        <v>0</v>
      </c>
      <c r="I30" s="47">
        <f>COUNTIFS('別紙（介護施設等整備事業交付金）'!$B$7:$B48,"交付金",'別紙（介護施設等整備事業交付金）'!$J$7:$J48,I$1,'別紙（介護施設等整備事業交付金）'!$K$7:$K48,$B30)</f>
        <v>0</v>
      </c>
      <c r="J30" s="47">
        <f>SUMIFS('別紙（介護施設等整備事業交付金）'!$T$7:$T49,'別紙（介護施設等整備事業交付金）'!$B$7:$B49,"交付金",'別紙（介護施設等整備事業交付金）'!$J$7:$J49,I$1,'別紙（介護施設等整備事業交付金）'!$K$7:$K49,$B30)</f>
        <v>0</v>
      </c>
      <c r="K30" s="55">
        <f>SUMIFS('別紙（介護施設等整備事業交付金）'!$P$7:$P48,'別紙（介護施設等整備事業交付金）'!$B$7:$B48,"交付金",'別紙（介護施設等整備事業交付金）'!$J$7:$J48,I$1,'別紙（介護施設等整備事業交付金）'!$K$7:$K48,$B30)</f>
        <v>0</v>
      </c>
      <c r="L30" s="47">
        <f>COUNTIFS('別紙（介護施設等整備事業交付金）'!$B$7:$B48,"交付金",'別紙（介護施設等整備事業交付金）'!$J$7:$J48,L$1,'別紙（介護施設等整備事業交付金）'!$K$7:$K48,$B30)</f>
        <v>0</v>
      </c>
      <c r="M30" s="55">
        <f>SUMIFS('別紙（介護施設等整備事業交付金）'!$P$7:$P48,'別紙（介護施設等整備事業交付金）'!$B$7:$B48,"交付金",'別紙（介護施設等整備事業交付金）'!$J$7:$J48,L$1,'別紙（介護施設等整備事業交付金）'!$K$7:$K48,$B30)</f>
        <v>0</v>
      </c>
      <c r="N30" s="47">
        <f>COUNTIFS('別紙（介護施設等整備事業交付金）'!$B$7:$B48,"交付金",'別紙（介護施設等整備事業交付金）'!$J$7:$J48,N$1,'別紙（介護施設等整備事業交付金）'!$K$7:$K48,$B30)</f>
        <v>0</v>
      </c>
      <c r="O30" s="55">
        <f>SUMIFS('別紙（介護施設等整備事業交付金）'!$P$7:$P48,'別紙（介護施設等整備事業交付金）'!$B$7:$B48,"交付金",'別紙（介護施設等整備事業交付金）'!$J$7:$J48,N$1,'別紙（介護施設等整備事業交付金）'!$K$7:$K48,$B30)</f>
        <v>0</v>
      </c>
      <c r="P30" s="47">
        <f>COUNTIFS('別紙（介護施設等整備事業交付金）'!$B$7:$B58,"交付金",'別紙（介護施設等整備事業交付金）'!$J$7:$J58,"⑦_①*",'別紙（介護施設等整備事業交付金）'!$K$7:$K58,$B30)</f>
        <v>0</v>
      </c>
      <c r="Q30" s="47">
        <f>SUMIFS('別紙（介護施設等整備事業交付金）'!$T$7:$T59,'別紙（介護施設等整備事業交付金）'!$B$7:$B59,"交付金",'別紙（介護施設等整備事業交付金）'!$J$7:$J59,"⑦_①*",'別紙（介護施設等整備事業交付金）'!$K$7:$K59,$B30)</f>
        <v>0</v>
      </c>
      <c r="R30" s="55">
        <f>SUMIFS('別紙（介護施設等整備事業交付金）'!$P$7:$P58,'別紙（介護施設等整備事業交付金）'!$B$7:$B58,"交付金",'別紙（介護施設等整備事業交付金）'!$J$7:$J58,"⑦_①*",'別紙（介護施設等整備事業交付金）'!$K$7:$K58,$B30)</f>
        <v>0</v>
      </c>
      <c r="S30" s="47">
        <f>COUNTIFS('別紙（介護施設等整備事業交付金）'!$B$7:$B48,"交付金",'別紙（介護施設等整備事業交付金）'!$J$7:$J48,S$1,'別紙（介護施設等整備事業交付金）'!$K$7:$K48,$B30)</f>
        <v>0</v>
      </c>
      <c r="T30" s="47">
        <f>SUMIFS('別紙（介護施設等整備事業交付金）'!$T$7:$T49,'別紙（介護施設等整備事業交付金）'!$B$7:$B49,"交付金",'別紙（介護施設等整備事業交付金）'!$J$7:$J49,S$1,'別紙（介護施設等整備事業交付金）'!$K$7:$K49,$B30)</f>
        <v>0</v>
      </c>
      <c r="U30" s="55">
        <f>SUMIFS('別紙（介護施設等整備事業交付金）'!$P$7:$P48,'別紙（介護施設等整備事業交付金）'!$B$7:$B48,"交付金",'別紙（介護施設等整備事業交付金）'!$J$7:$J48,S$1,'別紙（介護施設等整備事業交付金）'!$K$7:$K48,$B30)</f>
        <v>0</v>
      </c>
      <c r="V30" s="47">
        <f>COUNTIFS('別紙（介護施設等整備事業交付金）'!$B$7:$B58,"交付金",'別紙（介護施設等整備事業交付金）'!$J$7:$J58,"⑦_③*",'別紙（介護施設等整備事業交付金）'!$K$7:$K58,$B30)</f>
        <v>0</v>
      </c>
      <c r="W30" s="47">
        <f>SUMIFS('別紙（介護施設等整備事業交付金）'!$T$7:$T59,'別紙（介護施設等整備事業交付金）'!$B$7:$B59,"交付金",'別紙（介護施設等整備事業交付金）'!$J$7:$J59,"⑦_③*",'別紙（介護施設等整備事業交付金）'!$K$7:$K59,$B30)</f>
        <v>0</v>
      </c>
      <c r="X30" s="55">
        <f>SUMIFS('別紙（介護施設等整備事業交付金）'!$P$7:$P58,'別紙（介護施設等整備事業交付金）'!$B$7:$B58,"交付金",'別紙（介護施設等整備事業交付金）'!$J$7:$J58,"⑦_③*",'別紙（介護施設等整備事業交付金）'!$K$7:$K58,$B30)</f>
        <v>0</v>
      </c>
      <c r="Y30" s="47">
        <f>COUNTIFS('別紙（介護施設等整備事業交付金）'!$B$7:$B48,"交付金",'別紙（介護施設等整備事業交付金）'!$J$7:$J48,Y$1,'別紙（介護施設等整備事業交付金）'!$K$7:$K48,$B30)</f>
        <v>0</v>
      </c>
      <c r="Z30" s="55">
        <f>SUMIFS('別紙（介護施設等整備事業交付金）'!$P$7:$P48,'別紙（介護施設等整備事業交付金）'!$B$7:$B48,"交付金",'別紙（介護施設等整備事業交付金）'!$J$7:$J48,Y$1,'別紙（介護施設等整備事業交付金）'!$K$7:$K48,$B30)</f>
        <v>0</v>
      </c>
      <c r="AA30" s="47">
        <f>COUNTIFS('別紙（介護施設等整備事業交付金）'!$B$7:$B48,"交付金",'別紙（介護施設等整備事業交付金）'!$J$7:$J48,AA$1,'別紙（介護施設等整備事業交付金）'!$K$7:$K48,$B30)</f>
        <v>0</v>
      </c>
      <c r="AB30" s="55">
        <f>SUMIFS('別紙（介護施設等整備事業交付金）'!$P$7:$P48,'別紙（介護施設等整備事業交付金）'!$B$7:$B48,"交付金",'別紙（介護施設等整備事業交付金）'!$J$7:$J48,AA$1,'別紙（介護施設等整備事業交付金）'!$K$7:$K48,$B30)</f>
        <v>0</v>
      </c>
      <c r="AC30" s="47">
        <f>COUNTIFS('別紙（介護施設等整備事業交付金）'!$B$7:$B48,"交付金",'別紙（介護施設等整備事業交付金）'!$J$7:$J48,AC$1,'別紙（介護施設等整備事業交付金）'!$K$7:$K48,$B30)</f>
        <v>0</v>
      </c>
      <c r="AD30" s="55">
        <f>SUMIFS('別紙（介護施設等整備事業交付金）'!$P$7:$P48,'別紙（介護施設等整備事業交付金）'!$B$7:$B48,"交付金",'別紙（介護施設等整備事業交付金）'!$J$7:$J48,AC$1,'別紙（介護施設等整備事業交付金）'!$K$7:$K48,$B30)</f>
        <v>0</v>
      </c>
      <c r="AE30" s="47">
        <f>COUNTIFS('別紙（介護施設等整備事業交付金）'!$B$7:$B48,"交付金",'別紙（介護施設等整備事業交付金）'!$J$7:$J48,AE$1,'別紙（介護施設等整備事業交付金）'!$K$7:$K48,$B30)</f>
        <v>0</v>
      </c>
      <c r="AF30" s="47">
        <f>SUMIFS('別紙（介護施設等整備事業交付金）'!$T$7:$T49,'別紙（介護施設等整備事業交付金）'!$B$7:$B49,"交付金",'別紙（介護施設等整備事業交付金）'!$J$7:$J49,AE$1,'別紙（介護施設等整備事業交付金）'!$K$7:$K49,$B30)</f>
        <v>0</v>
      </c>
      <c r="AG30" s="55">
        <f>SUMIFS('別紙（介護施設等整備事業交付金）'!$P$7:$P48,'別紙（介護施設等整備事業交付金）'!$B$7:$B48,"交付金",'別紙（介護施設等整備事業交付金）'!$J$7:$J48,AE$1,'別紙（介護施設等整備事業交付金）'!$K$7:$K48,$B30)</f>
        <v>0</v>
      </c>
      <c r="AH30" s="47">
        <f>COUNTIFS('別紙（介護施設等整備事業交付金）'!$B$7:$B48,"交付金",'別紙（介護施設等整備事業交付金）'!$J$7:$J48,AH$1,'別紙（介護施設等整備事業交付金）'!$K$7:$K48,$B30)</f>
        <v>0</v>
      </c>
      <c r="AI30" s="47">
        <f>SUMIFS('別紙（介護施設等整備事業交付金）'!$T$7:$T49,'別紙（介護施設等整備事業交付金）'!$B$7:$B49,"交付金",'別紙（介護施設等整備事業交付金）'!$J$7:$J49,AH$1,'別紙（介護施設等整備事業交付金）'!$K$7:$K49,$B30)</f>
        <v>0</v>
      </c>
      <c r="AJ30" s="55">
        <f>SUMIFS('別紙（介護施設等整備事業交付金）'!$P$7:$P48,'別紙（介護施設等整備事業交付金）'!$B$7:$B48,"交付金",'別紙（介護施設等整備事業交付金）'!$J$7:$J48,AH$1,'別紙（介護施設等整備事業交付金）'!$K$7:$K48,$B30)</f>
        <v>0</v>
      </c>
      <c r="AK30" s="47">
        <f>COUNTIFS('別紙（介護施設等整備事業交付金）'!$B$7:$B48,"交付金",'別紙（介護施設等整備事業交付金）'!$J$7:$J48,AK$1,'別紙（介護施設等整備事業交付金）'!$K$7:$K48,$B30)</f>
        <v>0</v>
      </c>
      <c r="AL30" s="55">
        <f>SUMIFS('別紙（介護施設等整備事業交付金）'!$P$7:$P48,'別紙（介護施設等整備事業交付金）'!$B$7:$B48,"交付金",'別紙（介護施設等整備事業交付金）'!$J$7:$J48,AK$1,'別紙（介護施設等整備事業交付金）'!$K$7:$K48,$B30)</f>
        <v>0</v>
      </c>
      <c r="AM30" s="47">
        <f>COUNTIFS('別紙（介護施設等整備事業交付金）'!$B$7:$B48,"交付金",'別紙（介護施設等整備事業交付金）'!$J$7:$J48,AM$1,'別紙（介護施設等整備事業交付金）'!$K$7:$K48,$B30)</f>
        <v>0</v>
      </c>
      <c r="AN30" s="55">
        <f>SUMIFS('別紙（介護施設等整備事業交付金）'!$P$7:$P48,'別紙（介護施設等整備事業交付金）'!$B$7:$B48,"交付金",'別紙（介護施設等整備事業交付金）'!$J$7:$J48,AM$1,'別紙（介護施設等整備事業交付金）'!$K$7:$K48,$B30)</f>
        <v>0</v>
      </c>
      <c r="AO30" s="47">
        <f>COUNTIFS('別紙（介護施設等整備事業交付金）'!$B$7:$B48,"交付金",'別紙（介護施設等整備事業交付金）'!$J$7:$J48,AO$1,'別紙（介護施設等整備事業交付金）'!$K$7:$K48,$B30)</f>
        <v>0</v>
      </c>
      <c r="AP30" s="47">
        <f>SUMIFS('別紙（介護施設等整備事業交付金）'!$T$7:$T49,'別紙（介護施設等整備事業交付金）'!$B$7:$B49,"交付金",'別紙（介護施設等整備事業交付金）'!$J$7:$J49,AO$1,'別紙（介護施設等整備事業交付金）'!$K$7:$K49,$B30)</f>
        <v>0</v>
      </c>
      <c r="AQ30" s="55">
        <f>SUMIFS('別紙（介護施設等整備事業交付金）'!$P$7:$P48,'別紙（介護施設等整備事業交付金）'!$B$7:$B48,"交付金",'別紙（介護施設等整備事業交付金）'!$J$7:$J48,AO$1,'別紙（介護施設等整備事業交付金）'!$K$7:$K48,$B30)</f>
        <v>0</v>
      </c>
      <c r="AR30" s="47">
        <f>COUNTIFS('別紙（介護施設等整備事業交付金）'!$B$7:$B48,"交付金",'別紙（介護施設等整備事業交付金）'!$J$7:$J48,AR$1,'別紙（介護施設等整備事業交付金）'!$K$7:$K48,$B30)</f>
        <v>0</v>
      </c>
      <c r="AS30" s="64">
        <f>SUMIFS('別紙（介護施設等整備事業交付金）'!$T$7:$T49,'別紙（介護施設等整備事業交付金）'!$B$7:$B49,"交付金",'別紙（介護施設等整備事業交付金）'!$J$7:$J49,AR$1,'別紙（介護施設等整備事業交付金）'!$K$7:$K49,$B30)</f>
        <v>0</v>
      </c>
      <c r="AT30" s="55">
        <f>SUMIFS('別紙（介護施設等整備事業交付金）'!$P$7:$P48,'別紙（介護施設等整備事業交付金）'!$B$7:$B48,"交付金",'別紙（介護施設等整備事業交付金）'!$J$7:$J48,AR$1,'別紙（介護施設等整備事業交付金）'!$K$7:$K48,$B30)</f>
        <v>0</v>
      </c>
      <c r="AU30" s="47">
        <f>COUNTIFS('別紙（介護施設等整備事業交付金）'!$B$7:$B48,"交付金",'別紙（介護施設等整備事業交付金）'!$J$7:$J48,AU$1,'別紙（介護施設等整備事業交付金）'!$K$7:$K48,$B30)</f>
        <v>0</v>
      </c>
      <c r="AV30" s="64">
        <f>SUMIFS('別紙（介護施設等整備事業交付金）'!$T$7:$T49,'別紙（介護施設等整備事業交付金）'!$B$7:$B49,"交付金",'別紙（介護施設等整備事業交付金）'!$J$7:$J49,AU$1,'別紙（介護施設等整備事業交付金）'!$K$7:$K49,$B30)</f>
        <v>0</v>
      </c>
      <c r="AW30" s="55">
        <f>SUMIFS('別紙（介護施設等整備事業交付金）'!$P$7:$P48,'別紙（介護施設等整備事業交付金）'!$B$7:$B48,"交付金",'別紙（介護施設等整備事業交付金）'!$J$7:$J48,AU$1,'別紙（介護施設等整備事業交付金）'!$K$7:$K48,$B30)</f>
        <v>0</v>
      </c>
      <c r="AX30" s="47">
        <f>COUNTIFS('別紙（介護施設等整備事業交付金）'!$B$7:$B48,"交付金",'別紙（介護施設等整備事業交付金）'!$J$7:$J48,AX$1,'別紙（介護施設等整備事業交付金）'!$K$7:$K48,$B30)</f>
        <v>0</v>
      </c>
      <c r="AY30" s="64">
        <f>SUMIFS('別紙（介護施設等整備事業交付金）'!$T$7:$T49,'別紙（介護施設等整備事業交付金）'!$B$7:$B49,"交付金",'別紙（介護施設等整備事業交付金）'!$J$7:$J49,AX$1,'別紙（介護施設等整備事業交付金）'!$K$7:$K49,$B30)</f>
        <v>0</v>
      </c>
      <c r="AZ30" s="55">
        <f>SUMIFS('別紙（介護施設等整備事業交付金）'!$P$7:$P48,'別紙（介護施設等整備事業交付金）'!$B$7:$B48,"交付金",'別紙（介護施設等整備事業交付金）'!$J$7:$J48,AX$1,'別紙（介護施設等整備事業交付金）'!$K$7:$K48,$B30)</f>
        <v>0</v>
      </c>
      <c r="BA30" s="47">
        <f>COUNTIFS('別紙（介護施設等整備事業交付金）'!$B$7:$B48,"交付金",'別紙（介護施設等整備事業交付金）'!$J$7:$J48,BA$1,'別紙（介護施設等整備事業交付金）'!$K$7:$K48,$B30)</f>
        <v>0</v>
      </c>
      <c r="BB30" s="55">
        <f>SUMIFS('別紙（介護施設等整備事業交付金）'!$P$7:$P48,'別紙（介護施設等整備事業交付金）'!$B$7:$B48,"交付金",'別紙（介護施設等整備事業交付金）'!$J$7:$J48,BA$1,'別紙（介護施設等整備事業交付金）'!$K$7:$K48,$B30)</f>
        <v>0</v>
      </c>
      <c r="BC30" s="47">
        <f>COUNTIFS('別紙（介護施設等整備事業交付金）'!$B$7:$B48,"交付金",'別紙（介護施設等整備事業交付金）'!$J$7:$J48,BC$1,'別紙（介護施設等整備事業交付金）'!$K$7:$K48,$B30)</f>
        <v>0</v>
      </c>
      <c r="BD30" s="55">
        <f>SUMIFS('別紙（介護施設等整備事業交付金）'!$P$7:$P48,'別紙（介護施設等整備事業交付金）'!$B$7:$B48,"交付金",'別紙（介護施設等整備事業交付金）'!$J$7:$J48,BC$1,'別紙（介護施設等整備事業交付金）'!$K$7:$K48,$B30)</f>
        <v>0</v>
      </c>
      <c r="BE30" s="47">
        <f>COUNTIFS('別紙（介護施設等整備事業交付金）'!$B$7:$B48,"交付金",'別紙（介護施設等整備事業交付金）'!$J$7:$J48,BE$1,'別紙（介護施設等整備事業交付金）'!$K$7:$K48,$B30)</f>
        <v>0</v>
      </c>
      <c r="BF30" s="55">
        <f>SUMIFS('別紙（介護施設等整備事業交付金）'!$P$7:$P48,'別紙（介護施設等整備事業交付金）'!$B$7:$B48,"交付金",'別紙（介護施設等整備事業交付金）'!$J$7:$J48,BE$1,'別紙（介護施設等整備事業交付金）'!$K$7:$K48,$B30)</f>
        <v>0</v>
      </c>
      <c r="BG30" s="47">
        <f t="shared" si="0"/>
        <v>0</v>
      </c>
      <c r="BH30" s="55">
        <f t="shared" si="1"/>
        <v>0</v>
      </c>
    </row>
    <row r="31" spans="1:60" x14ac:dyDescent="0.4">
      <c r="A31" s="45"/>
      <c r="B31" s="45" t="s">
        <v>20</v>
      </c>
      <c r="C31" s="47">
        <f>COUNTIFS('別紙（介護施設等整備事業交付金）'!$B$7:$B49,"交付金",'別紙（介護施設等整備事業交付金）'!$J$7:$J49,C$1,'別紙（介護施設等整備事業交付金）'!$K$7:$K49,$B31)</f>
        <v>0</v>
      </c>
      <c r="D31" s="47">
        <f>SUMIFS('別紙（介護施設等整備事業交付金）'!$T$7:$T50,'別紙（介護施設等整備事業交付金）'!$B$7:$B50,"交付金",'別紙（介護施設等整備事業交付金）'!$J$7:$J50,C$1,'別紙（介護施設等整備事業交付金）'!$K$7:$K50,$B31)</f>
        <v>0</v>
      </c>
      <c r="E31" s="55">
        <f>SUMIFS('別紙（介護施設等整備事業交付金）'!$P$7:$P49,'別紙（介護施設等整備事業交付金）'!$B$7:$B49,"交付金",'別紙（介護施設等整備事業交付金）'!$J$7:$J49,C$1,'別紙（介護施設等整備事業交付金）'!$K$7:$K49,$B31)</f>
        <v>0</v>
      </c>
      <c r="F31" s="47">
        <f>COUNTIFS('別紙（介護施設等整備事業交付金）'!$B$7:$B49,"交付金",'別紙（介護施設等整備事業交付金）'!$J$7:$J49,F$1,'別紙（介護施設等整備事業交付金）'!$K$7:$K49,$B31)</f>
        <v>0</v>
      </c>
      <c r="G31" s="47">
        <f>SUMIFS('別紙（介護施設等整備事業交付金）'!$T$7:$T50,'別紙（介護施設等整備事業交付金）'!$B$7:$B50,"交付金",'別紙（介護施設等整備事業交付金）'!$J$7:$J50,F$1,'別紙（介護施設等整備事業交付金）'!$K$7:$K50,$B31)</f>
        <v>0</v>
      </c>
      <c r="H31" s="55">
        <f>SUMIFS('別紙（介護施設等整備事業交付金）'!$P$7:$P49,'別紙（介護施設等整備事業交付金）'!$B$7:$B49,"交付金",'別紙（介護施設等整備事業交付金）'!$J$7:$J49,F$1,'別紙（介護施設等整備事業交付金）'!$K$7:$K49,$B31)</f>
        <v>0</v>
      </c>
      <c r="I31" s="47">
        <f>COUNTIFS('別紙（介護施設等整備事業交付金）'!$B$7:$B49,"交付金",'別紙（介護施設等整備事業交付金）'!$J$7:$J49,I$1,'別紙（介護施設等整備事業交付金）'!$K$7:$K49,$B31)</f>
        <v>0</v>
      </c>
      <c r="J31" s="47">
        <f>SUMIFS('別紙（介護施設等整備事業交付金）'!$T$7:$T50,'別紙（介護施設等整備事業交付金）'!$B$7:$B50,"交付金",'別紙（介護施設等整備事業交付金）'!$J$7:$J50,I$1,'別紙（介護施設等整備事業交付金）'!$K$7:$K50,$B31)</f>
        <v>0</v>
      </c>
      <c r="K31" s="55">
        <f>SUMIFS('別紙（介護施設等整備事業交付金）'!$P$7:$P49,'別紙（介護施設等整備事業交付金）'!$B$7:$B49,"交付金",'別紙（介護施設等整備事業交付金）'!$J$7:$J49,I$1,'別紙（介護施設等整備事業交付金）'!$K$7:$K49,$B31)</f>
        <v>0</v>
      </c>
      <c r="L31" s="47">
        <f>COUNTIFS('別紙（介護施設等整備事業交付金）'!$B$7:$B49,"交付金",'別紙（介護施設等整備事業交付金）'!$J$7:$J49,L$1,'別紙（介護施設等整備事業交付金）'!$K$7:$K49,$B31)</f>
        <v>0</v>
      </c>
      <c r="M31" s="55">
        <f>SUMIFS('別紙（介護施設等整備事業交付金）'!$P$7:$P49,'別紙（介護施設等整備事業交付金）'!$B$7:$B49,"交付金",'別紙（介護施設等整備事業交付金）'!$J$7:$J49,L$1,'別紙（介護施設等整備事業交付金）'!$K$7:$K49,$B31)</f>
        <v>0</v>
      </c>
      <c r="N31" s="47">
        <f>COUNTIFS('別紙（介護施設等整備事業交付金）'!$B$7:$B49,"交付金",'別紙（介護施設等整備事業交付金）'!$J$7:$J49,N$1,'別紙（介護施設等整備事業交付金）'!$K$7:$K49,$B31)</f>
        <v>0</v>
      </c>
      <c r="O31" s="55">
        <f>SUMIFS('別紙（介護施設等整備事業交付金）'!$P$7:$P49,'別紙（介護施設等整備事業交付金）'!$B$7:$B49,"交付金",'別紙（介護施設等整備事業交付金）'!$J$7:$J49,N$1,'別紙（介護施設等整備事業交付金）'!$K$7:$K49,$B31)</f>
        <v>0</v>
      </c>
      <c r="P31" s="47">
        <f>COUNTIFS('別紙（介護施設等整備事業交付金）'!$B$7:$B59,"交付金",'別紙（介護施設等整備事業交付金）'!$J$7:$J59,"⑦_①*",'別紙（介護施設等整備事業交付金）'!$K$7:$K59,$B31)</f>
        <v>0</v>
      </c>
      <c r="Q31" s="47">
        <f>SUMIFS('別紙（介護施設等整備事業交付金）'!$T$7:$T60,'別紙（介護施設等整備事業交付金）'!$B$7:$B60,"交付金",'別紙（介護施設等整備事業交付金）'!$J$7:$J60,"⑦_①*",'別紙（介護施設等整備事業交付金）'!$K$7:$K60,$B31)</f>
        <v>0</v>
      </c>
      <c r="R31" s="55">
        <f>SUMIFS('別紙（介護施設等整備事業交付金）'!$P$7:$P59,'別紙（介護施設等整備事業交付金）'!$B$7:$B59,"交付金",'別紙（介護施設等整備事業交付金）'!$J$7:$J59,"⑦_①*",'別紙（介護施設等整備事業交付金）'!$K$7:$K59,$B31)</f>
        <v>0</v>
      </c>
      <c r="S31" s="47">
        <f>COUNTIFS('別紙（介護施設等整備事業交付金）'!$B$7:$B49,"交付金",'別紙（介護施設等整備事業交付金）'!$J$7:$J49,S$1,'別紙（介護施設等整備事業交付金）'!$K$7:$K49,$B31)</f>
        <v>0</v>
      </c>
      <c r="T31" s="47">
        <f>SUMIFS('別紙（介護施設等整備事業交付金）'!$T$7:$T50,'別紙（介護施設等整備事業交付金）'!$B$7:$B50,"交付金",'別紙（介護施設等整備事業交付金）'!$J$7:$J50,S$1,'別紙（介護施設等整備事業交付金）'!$K$7:$K50,$B31)</f>
        <v>0</v>
      </c>
      <c r="U31" s="55">
        <f>SUMIFS('別紙（介護施設等整備事業交付金）'!$P$7:$P49,'別紙（介護施設等整備事業交付金）'!$B$7:$B49,"交付金",'別紙（介護施設等整備事業交付金）'!$J$7:$J49,S$1,'別紙（介護施設等整備事業交付金）'!$K$7:$K49,$B31)</f>
        <v>0</v>
      </c>
      <c r="V31" s="47">
        <f>COUNTIFS('別紙（介護施設等整備事業交付金）'!$B$7:$B59,"交付金",'別紙（介護施設等整備事業交付金）'!$J$7:$J59,"⑦_③*",'別紙（介護施設等整備事業交付金）'!$K$7:$K59,$B31)</f>
        <v>0</v>
      </c>
      <c r="W31" s="47">
        <f>SUMIFS('別紙（介護施設等整備事業交付金）'!$T$7:$T60,'別紙（介護施設等整備事業交付金）'!$B$7:$B60,"交付金",'別紙（介護施設等整備事業交付金）'!$J$7:$J60,"⑦_③*",'別紙（介護施設等整備事業交付金）'!$K$7:$K60,$B31)</f>
        <v>0</v>
      </c>
      <c r="X31" s="55">
        <f>SUMIFS('別紙（介護施設等整備事業交付金）'!$P$7:$P59,'別紙（介護施設等整備事業交付金）'!$B$7:$B59,"交付金",'別紙（介護施設等整備事業交付金）'!$J$7:$J59,"⑦_③*",'別紙（介護施設等整備事業交付金）'!$K$7:$K59,$B31)</f>
        <v>0</v>
      </c>
      <c r="Y31" s="47">
        <f>COUNTIFS('別紙（介護施設等整備事業交付金）'!$B$7:$B49,"交付金",'別紙（介護施設等整備事業交付金）'!$J$7:$J49,Y$1,'別紙（介護施設等整備事業交付金）'!$K$7:$K49,$B31)</f>
        <v>0</v>
      </c>
      <c r="Z31" s="55">
        <f>SUMIFS('別紙（介護施設等整備事業交付金）'!$P$7:$P49,'別紙（介護施設等整備事業交付金）'!$B$7:$B49,"交付金",'別紙（介護施設等整備事業交付金）'!$J$7:$J49,Y$1,'別紙（介護施設等整備事業交付金）'!$K$7:$K49,$B31)</f>
        <v>0</v>
      </c>
      <c r="AA31" s="47">
        <f>COUNTIFS('別紙（介護施設等整備事業交付金）'!$B$7:$B49,"交付金",'別紙（介護施設等整備事業交付金）'!$J$7:$J49,AA$1,'別紙（介護施設等整備事業交付金）'!$K$7:$K49,$B31)</f>
        <v>0</v>
      </c>
      <c r="AB31" s="55">
        <f>SUMIFS('別紙（介護施設等整備事業交付金）'!$P$7:$P49,'別紙（介護施設等整備事業交付金）'!$B$7:$B49,"交付金",'別紙（介護施設等整備事業交付金）'!$J$7:$J49,AA$1,'別紙（介護施設等整備事業交付金）'!$K$7:$K49,$B31)</f>
        <v>0</v>
      </c>
      <c r="AC31" s="47">
        <f>COUNTIFS('別紙（介護施設等整備事業交付金）'!$B$7:$B49,"交付金",'別紙（介護施設等整備事業交付金）'!$J$7:$J49,AC$1,'別紙（介護施設等整備事業交付金）'!$K$7:$K49,$B31)</f>
        <v>0</v>
      </c>
      <c r="AD31" s="55">
        <f>SUMIFS('別紙（介護施設等整備事業交付金）'!$P$7:$P49,'別紙（介護施設等整備事業交付金）'!$B$7:$B49,"交付金",'別紙（介護施設等整備事業交付金）'!$J$7:$J49,AC$1,'別紙（介護施設等整備事業交付金）'!$K$7:$K49,$B31)</f>
        <v>0</v>
      </c>
      <c r="AE31" s="47">
        <f>COUNTIFS('別紙（介護施設等整備事業交付金）'!$B$7:$B49,"交付金",'別紙（介護施設等整備事業交付金）'!$J$7:$J49,AE$1,'別紙（介護施設等整備事業交付金）'!$K$7:$K49,$B31)</f>
        <v>0</v>
      </c>
      <c r="AF31" s="47">
        <f>SUMIFS('別紙（介護施設等整備事業交付金）'!$T$7:$T50,'別紙（介護施設等整備事業交付金）'!$B$7:$B50,"交付金",'別紙（介護施設等整備事業交付金）'!$J$7:$J50,AE$1,'別紙（介護施設等整備事業交付金）'!$K$7:$K50,$B31)</f>
        <v>0</v>
      </c>
      <c r="AG31" s="55">
        <f>SUMIFS('別紙（介護施設等整備事業交付金）'!$P$7:$P49,'別紙（介護施設等整備事業交付金）'!$B$7:$B49,"交付金",'別紙（介護施設等整備事業交付金）'!$J$7:$J49,AE$1,'別紙（介護施設等整備事業交付金）'!$K$7:$K49,$B31)</f>
        <v>0</v>
      </c>
      <c r="AH31" s="47">
        <f>COUNTIFS('別紙（介護施設等整備事業交付金）'!$B$7:$B49,"交付金",'別紙（介護施設等整備事業交付金）'!$J$7:$J49,AH$1,'別紙（介護施設等整備事業交付金）'!$K$7:$K49,$B31)</f>
        <v>0</v>
      </c>
      <c r="AI31" s="47">
        <f>SUMIFS('別紙（介護施設等整備事業交付金）'!$T$7:$T50,'別紙（介護施設等整備事業交付金）'!$B$7:$B50,"交付金",'別紙（介護施設等整備事業交付金）'!$J$7:$J50,AH$1,'別紙（介護施設等整備事業交付金）'!$K$7:$K50,$B31)</f>
        <v>0</v>
      </c>
      <c r="AJ31" s="55">
        <f>SUMIFS('別紙（介護施設等整備事業交付金）'!$P$7:$P49,'別紙（介護施設等整備事業交付金）'!$B$7:$B49,"交付金",'別紙（介護施設等整備事業交付金）'!$J$7:$J49,AH$1,'別紙（介護施設等整備事業交付金）'!$K$7:$K49,$B31)</f>
        <v>0</v>
      </c>
      <c r="AK31" s="47">
        <f>COUNTIFS('別紙（介護施設等整備事業交付金）'!$B$7:$B49,"交付金",'別紙（介護施設等整備事業交付金）'!$J$7:$J49,AK$1,'別紙（介護施設等整備事業交付金）'!$K$7:$K49,$B31)</f>
        <v>0</v>
      </c>
      <c r="AL31" s="55">
        <f>SUMIFS('別紙（介護施設等整備事業交付金）'!$P$7:$P49,'別紙（介護施設等整備事業交付金）'!$B$7:$B49,"交付金",'別紙（介護施設等整備事業交付金）'!$J$7:$J49,AK$1,'別紙（介護施設等整備事業交付金）'!$K$7:$K49,$B31)</f>
        <v>0</v>
      </c>
      <c r="AM31" s="47">
        <f>COUNTIFS('別紙（介護施設等整備事業交付金）'!$B$7:$B49,"交付金",'別紙（介護施設等整備事業交付金）'!$J$7:$J49,AM$1,'別紙（介護施設等整備事業交付金）'!$K$7:$K49,$B31)</f>
        <v>0</v>
      </c>
      <c r="AN31" s="55">
        <f>SUMIFS('別紙（介護施設等整備事業交付金）'!$P$7:$P49,'別紙（介護施設等整備事業交付金）'!$B$7:$B49,"交付金",'別紙（介護施設等整備事業交付金）'!$J$7:$J49,AM$1,'別紙（介護施設等整備事業交付金）'!$K$7:$K49,$B31)</f>
        <v>0</v>
      </c>
      <c r="AO31" s="47">
        <f>COUNTIFS('別紙（介護施設等整備事業交付金）'!$B$7:$B49,"交付金",'別紙（介護施設等整備事業交付金）'!$J$7:$J49,AO$1,'別紙（介護施設等整備事業交付金）'!$K$7:$K49,$B31)</f>
        <v>0</v>
      </c>
      <c r="AP31" s="47">
        <f>SUMIFS('別紙（介護施設等整備事業交付金）'!$T$7:$T50,'別紙（介護施設等整備事業交付金）'!$B$7:$B50,"交付金",'別紙（介護施設等整備事業交付金）'!$J$7:$J50,AO$1,'別紙（介護施設等整備事業交付金）'!$K$7:$K50,$B31)</f>
        <v>0</v>
      </c>
      <c r="AQ31" s="55">
        <f>SUMIFS('別紙（介護施設等整備事業交付金）'!$P$7:$P49,'別紙（介護施設等整備事業交付金）'!$B$7:$B49,"交付金",'別紙（介護施設等整備事業交付金）'!$J$7:$J49,AO$1,'別紙（介護施設等整備事業交付金）'!$K$7:$K49,$B31)</f>
        <v>0</v>
      </c>
      <c r="AR31" s="47">
        <f>COUNTIFS('別紙（介護施設等整備事業交付金）'!$B$7:$B49,"交付金",'別紙（介護施設等整備事業交付金）'!$J$7:$J49,AR$1,'別紙（介護施設等整備事業交付金）'!$K$7:$K49,$B31)</f>
        <v>0</v>
      </c>
      <c r="AS31" s="64">
        <f>SUMIFS('別紙（介護施設等整備事業交付金）'!$T$7:$T50,'別紙（介護施設等整備事業交付金）'!$B$7:$B50,"交付金",'別紙（介護施設等整備事業交付金）'!$J$7:$J50,AR$1,'別紙（介護施設等整備事業交付金）'!$K$7:$K50,$B31)</f>
        <v>0</v>
      </c>
      <c r="AT31" s="55">
        <f>SUMIFS('別紙（介護施設等整備事業交付金）'!$P$7:$P49,'別紙（介護施設等整備事業交付金）'!$B$7:$B49,"交付金",'別紙（介護施設等整備事業交付金）'!$J$7:$J49,AR$1,'別紙（介護施設等整備事業交付金）'!$K$7:$K49,$B31)</f>
        <v>0</v>
      </c>
      <c r="AU31" s="47">
        <f>COUNTIFS('別紙（介護施設等整備事業交付金）'!$B$7:$B49,"交付金",'別紙（介護施設等整備事業交付金）'!$J$7:$J49,AU$1,'別紙（介護施設等整備事業交付金）'!$K$7:$K49,$B31)</f>
        <v>0</v>
      </c>
      <c r="AV31" s="64">
        <f>SUMIFS('別紙（介護施設等整備事業交付金）'!$T$7:$T50,'別紙（介護施設等整備事業交付金）'!$B$7:$B50,"交付金",'別紙（介護施設等整備事業交付金）'!$J$7:$J50,AU$1,'別紙（介護施設等整備事業交付金）'!$K$7:$K50,$B31)</f>
        <v>0</v>
      </c>
      <c r="AW31" s="55">
        <f>SUMIFS('別紙（介護施設等整備事業交付金）'!$P$7:$P49,'別紙（介護施設等整備事業交付金）'!$B$7:$B49,"交付金",'別紙（介護施設等整備事業交付金）'!$J$7:$J49,AU$1,'別紙（介護施設等整備事業交付金）'!$K$7:$K49,$B31)</f>
        <v>0</v>
      </c>
      <c r="AX31" s="47">
        <f>COUNTIFS('別紙（介護施設等整備事業交付金）'!$B$7:$B49,"交付金",'別紙（介護施設等整備事業交付金）'!$J$7:$J49,AX$1,'別紙（介護施設等整備事業交付金）'!$K$7:$K49,$B31)</f>
        <v>0</v>
      </c>
      <c r="AY31" s="64">
        <f>SUMIFS('別紙（介護施設等整備事業交付金）'!$T$7:$T50,'別紙（介護施設等整備事業交付金）'!$B$7:$B50,"交付金",'別紙（介護施設等整備事業交付金）'!$J$7:$J50,AX$1,'別紙（介護施設等整備事業交付金）'!$K$7:$K50,$B31)</f>
        <v>0</v>
      </c>
      <c r="AZ31" s="55">
        <f>SUMIFS('別紙（介護施設等整備事業交付金）'!$P$7:$P49,'別紙（介護施設等整備事業交付金）'!$B$7:$B49,"交付金",'別紙（介護施設等整備事業交付金）'!$J$7:$J49,AX$1,'別紙（介護施設等整備事業交付金）'!$K$7:$K49,$B31)</f>
        <v>0</v>
      </c>
      <c r="BA31" s="47">
        <f>COUNTIFS('別紙（介護施設等整備事業交付金）'!$B$7:$B49,"交付金",'別紙（介護施設等整備事業交付金）'!$J$7:$J49,BA$1,'別紙（介護施設等整備事業交付金）'!$K$7:$K49,$B31)</f>
        <v>0</v>
      </c>
      <c r="BB31" s="55">
        <f>SUMIFS('別紙（介護施設等整備事業交付金）'!$P$7:$P49,'別紙（介護施設等整備事業交付金）'!$B$7:$B49,"交付金",'別紙（介護施設等整備事業交付金）'!$J$7:$J49,BA$1,'別紙（介護施設等整備事業交付金）'!$K$7:$K49,$B31)</f>
        <v>0</v>
      </c>
      <c r="BC31" s="47">
        <f>COUNTIFS('別紙（介護施設等整備事業交付金）'!$B$7:$B49,"交付金",'別紙（介護施設等整備事業交付金）'!$J$7:$J49,BC$1,'別紙（介護施設等整備事業交付金）'!$K$7:$K49,$B31)</f>
        <v>0</v>
      </c>
      <c r="BD31" s="55">
        <f>SUMIFS('別紙（介護施設等整備事業交付金）'!$P$7:$P49,'別紙（介護施設等整備事業交付金）'!$B$7:$B49,"交付金",'別紙（介護施設等整備事業交付金）'!$J$7:$J49,BC$1,'別紙（介護施設等整備事業交付金）'!$K$7:$K49,$B31)</f>
        <v>0</v>
      </c>
      <c r="BE31" s="47">
        <f>COUNTIFS('別紙（介護施設等整備事業交付金）'!$B$7:$B49,"交付金",'別紙（介護施設等整備事業交付金）'!$J$7:$J49,BE$1,'別紙（介護施設等整備事業交付金）'!$K$7:$K49,$B31)</f>
        <v>0</v>
      </c>
      <c r="BF31" s="55">
        <f>SUMIFS('別紙（介護施設等整備事業交付金）'!$P$7:$P49,'別紙（介護施設等整備事業交付金）'!$B$7:$B49,"交付金",'別紙（介護施設等整備事業交付金）'!$J$7:$J49,BE$1,'別紙（介護施設等整備事業交付金）'!$K$7:$K49,$B31)</f>
        <v>0</v>
      </c>
      <c r="BG31" s="47">
        <f t="shared" si="0"/>
        <v>0</v>
      </c>
      <c r="BH31" s="55">
        <f t="shared" si="1"/>
        <v>0</v>
      </c>
    </row>
    <row r="32" spans="1:60" x14ac:dyDescent="0.4">
      <c r="A32" s="45"/>
      <c r="B32" s="45" t="s">
        <v>21</v>
      </c>
      <c r="C32" s="47">
        <f>COUNTIFS('別紙（介護施設等整備事業交付金）'!$B$7:$B49,"交付金",'別紙（介護施設等整備事業交付金）'!$J$7:$J49,C$1,'別紙（介護施設等整備事業交付金）'!$K$7:$K49,$B32)</f>
        <v>0</v>
      </c>
      <c r="D32" s="65">
        <f>SUMIFS('別紙（介護施設等整備事業交付金）'!$T$7:$T50,'別紙（介護施設等整備事業交付金）'!$B$7:$B50,"交付金",'別紙（介護施設等整備事業交付金）'!$J$7:$J50,C$1,'別紙（介護施設等整備事業交付金）'!$K$7:$K50,$B32)</f>
        <v>0</v>
      </c>
      <c r="E32" s="55">
        <f>SUMIFS('別紙（介護施設等整備事業交付金）'!$P$7:$P49,'別紙（介護施設等整備事業交付金）'!$B$7:$B49,"交付金",'別紙（介護施設等整備事業交付金）'!$J$7:$J49,C$1,'別紙（介護施設等整備事業交付金）'!$K$7:$K49,$B32)</f>
        <v>0</v>
      </c>
      <c r="F32" s="47">
        <f>COUNTIFS('別紙（介護施設等整備事業交付金）'!$B$7:$B49,"交付金",'別紙（介護施設等整備事業交付金）'!$J$7:$J49,F$1,'別紙（介護施設等整備事業交付金）'!$K$7:$K49,$B32)</f>
        <v>0</v>
      </c>
      <c r="G32" s="65">
        <f>SUMIFS('別紙（介護施設等整備事業交付金）'!$T$7:$T50,'別紙（介護施設等整備事業交付金）'!$B$7:$B50,"交付金",'別紙（介護施設等整備事業交付金）'!$J$7:$J50,F$1,'別紙（介護施設等整備事業交付金）'!$K$7:$K50,$B32)</f>
        <v>0</v>
      </c>
      <c r="H32" s="55">
        <f>SUMIFS('別紙（介護施設等整備事業交付金）'!$P$7:$P49,'別紙（介護施設等整備事業交付金）'!$B$7:$B49,"交付金",'別紙（介護施設等整備事業交付金）'!$J$7:$J49,F$1,'別紙（介護施設等整備事業交付金）'!$K$7:$K49,$B32)</f>
        <v>0</v>
      </c>
      <c r="I32" s="47">
        <f>COUNTIFS('別紙（介護施設等整備事業交付金）'!$B$7:$B49,"交付金",'別紙（介護施設等整備事業交付金）'!$J$7:$J49,I$1,'別紙（介護施設等整備事業交付金）'!$K$7:$K49,$B32)</f>
        <v>0</v>
      </c>
      <c r="J32" s="47">
        <f>SUMIFS('別紙（介護施設等整備事業交付金）'!$T$7:$T50,'別紙（介護施設等整備事業交付金）'!$B$7:$B50,"交付金",'別紙（介護施設等整備事業交付金）'!$J$7:$J50,I$1,'別紙（介護施設等整備事業交付金）'!$K$7:$K50,$B32)</f>
        <v>0</v>
      </c>
      <c r="K32" s="55">
        <f>SUMIFS('別紙（介護施設等整備事業交付金）'!$P$7:$P49,'別紙（介護施設等整備事業交付金）'!$B$7:$B49,"交付金",'別紙（介護施設等整備事業交付金）'!$J$7:$J49,I$1,'別紙（介護施設等整備事業交付金）'!$K$7:$K49,$B32)</f>
        <v>0</v>
      </c>
      <c r="L32" s="47">
        <f>COUNTIFS('別紙（介護施設等整備事業交付金）'!$B$7:$B49,"交付金",'別紙（介護施設等整備事業交付金）'!$J$7:$J49,L$1,'別紙（介護施設等整備事業交付金）'!$K$7:$K49,$B32)</f>
        <v>0</v>
      </c>
      <c r="M32" s="55">
        <f>SUMIFS('別紙（介護施設等整備事業交付金）'!$P$7:$P49,'別紙（介護施設等整備事業交付金）'!$B$7:$B49,"交付金",'別紙（介護施設等整備事業交付金）'!$J$7:$J49,L$1,'別紙（介護施設等整備事業交付金）'!$K$7:$K49,$B32)</f>
        <v>0</v>
      </c>
      <c r="N32" s="47">
        <f>COUNTIFS('別紙（介護施設等整備事業交付金）'!$B$7:$B49,"交付金",'別紙（介護施設等整備事業交付金）'!$J$7:$J49,N$1,'別紙（介護施設等整備事業交付金）'!$K$7:$K49,$B32)</f>
        <v>0</v>
      </c>
      <c r="O32" s="55">
        <f>SUMIFS('別紙（介護施設等整備事業交付金）'!$P$7:$P49,'別紙（介護施設等整備事業交付金）'!$B$7:$B49,"交付金",'別紙（介護施設等整備事業交付金）'!$J$7:$J49,N$1,'別紙（介護施設等整備事業交付金）'!$K$7:$K49,$B32)</f>
        <v>0</v>
      </c>
      <c r="P32" s="47">
        <f>COUNTIFS('別紙（介護施設等整備事業交付金）'!$B$7:$B60,"交付金",'別紙（介護施設等整備事業交付金）'!$J$7:$J60,"⑦_①*",'別紙（介護施設等整備事業交付金）'!$K$7:$K60,$B32)</f>
        <v>0</v>
      </c>
      <c r="Q32" s="47">
        <f>SUMIFS('別紙（介護施設等整備事業交付金）'!$T$7:$T61,'別紙（介護施設等整備事業交付金）'!$B$7:$B61,"交付金",'別紙（介護施設等整備事業交付金）'!$J$7:$J61,"⑦_①*",'別紙（介護施設等整備事業交付金）'!$K$7:$K61,$B32)</f>
        <v>0</v>
      </c>
      <c r="R32" s="55">
        <f>SUMIFS('別紙（介護施設等整備事業交付金）'!$P$7:$P60,'別紙（介護施設等整備事業交付金）'!$B$7:$B60,"交付金",'別紙（介護施設等整備事業交付金）'!$J$7:$J60,"⑦_①*",'別紙（介護施設等整備事業交付金）'!$K$7:$K60,$B32)</f>
        <v>0</v>
      </c>
      <c r="S32" s="47">
        <f>COUNTIFS('別紙（介護施設等整備事業交付金）'!$B$7:$B49,"交付金",'別紙（介護施設等整備事業交付金）'!$J$7:$J49,S$1,'別紙（介護施設等整備事業交付金）'!$K$7:$K49,$B32)</f>
        <v>0</v>
      </c>
      <c r="T32" s="47">
        <f>SUMIFS('別紙（介護施設等整備事業交付金）'!$T$7:$T50,'別紙（介護施設等整備事業交付金）'!$B$7:$B50,"交付金",'別紙（介護施設等整備事業交付金）'!$J$7:$J50,S$1,'別紙（介護施設等整備事業交付金）'!$K$7:$K50,$B32)</f>
        <v>0</v>
      </c>
      <c r="U32" s="55">
        <f>SUMIFS('別紙（介護施設等整備事業交付金）'!$P$7:$P49,'別紙（介護施設等整備事業交付金）'!$B$7:$B49,"交付金",'別紙（介護施設等整備事業交付金）'!$J$7:$J49,S$1,'別紙（介護施設等整備事業交付金）'!$K$7:$K49,$B32)</f>
        <v>0</v>
      </c>
      <c r="V32" s="47">
        <f>COUNTIFS('別紙（介護施設等整備事業交付金）'!$B$7:$B60,"交付金",'別紙（介護施設等整備事業交付金）'!$J$7:$J60,"⑦_③*",'別紙（介護施設等整備事業交付金）'!$K$7:$K60,$B32)</f>
        <v>0</v>
      </c>
      <c r="W32" s="47">
        <f>SUMIFS('別紙（介護施設等整備事業交付金）'!$T$7:$T61,'別紙（介護施設等整備事業交付金）'!$B$7:$B61,"交付金",'別紙（介護施設等整備事業交付金）'!$J$7:$J61,"⑦_③*",'別紙（介護施設等整備事業交付金）'!$K$7:$K61,$B32)</f>
        <v>0</v>
      </c>
      <c r="X32" s="55">
        <f>SUMIFS('別紙（介護施設等整備事業交付金）'!$P$7:$P60,'別紙（介護施設等整備事業交付金）'!$B$7:$B60,"交付金",'別紙（介護施設等整備事業交付金）'!$J$7:$J60,"⑦_③*",'別紙（介護施設等整備事業交付金）'!$K$7:$K60,$B32)</f>
        <v>0</v>
      </c>
      <c r="Y32" s="47">
        <f>COUNTIFS('別紙（介護施設等整備事業交付金）'!$B$7:$B49,"交付金",'別紙（介護施設等整備事業交付金）'!$J$7:$J49,Y$1,'別紙（介護施設等整備事業交付金）'!$K$7:$K49,$B32)</f>
        <v>0</v>
      </c>
      <c r="Z32" s="55">
        <f>SUMIFS('別紙（介護施設等整備事業交付金）'!$P$7:$P49,'別紙（介護施設等整備事業交付金）'!$B$7:$B49,"交付金",'別紙（介護施設等整備事業交付金）'!$J$7:$J49,Y$1,'別紙（介護施設等整備事業交付金）'!$K$7:$K49,$B32)</f>
        <v>0</v>
      </c>
      <c r="AA32" s="47">
        <f>COUNTIFS('別紙（介護施設等整備事業交付金）'!$B$7:$B49,"交付金",'別紙（介護施設等整備事業交付金）'!$J$7:$J49,AA$1,'別紙（介護施設等整備事業交付金）'!$K$7:$K49,$B32)</f>
        <v>0</v>
      </c>
      <c r="AB32" s="55">
        <f>SUMIFS('別紙（介護施設等整備事業交付金）'!$P$7:$P49,'別紙（介護施設等整備事業交付金）'!$B$7:$B49,"交付金",'別紙（介護施設等整備事業交付金）'!$J$7:$J49,AA$1,'別紙（介護施設等整備事業交付金）'!$K$7:$K49,$B32)</f>
        <v>0</v>
      </c>
      <c r="AC32" s="47">
        <f>COUNTIFS('別紙（介護施設等整備事業交付金）'!$B$7:$B49,"交付金",'別紙（介護施設等整備事業交付金）'!$J$7:$J49,AC$1,'別紙（介護施設等整備事業交付金）'!$K$7:$K49,$B32)</f>
        <v>0</v>
      </c>
      <c r="AD32" s="55">
        <f>SUMIFS('別紙（介護施設等整備事業交付金）'!$P$7:$P49,'別紙（介護施設等整備事業交付金）'!$B$7:$B49,"交付金",'別紙（介護施設等整備事業交付金）'!$J$7:$J49,AC$1,'別紙（介護施設等整備事業交付金）'!$K$7:$K49,$B32)</f>
        <v>0</v>
      </c>
      <c r="AE32" s="47">
        <f>COUNTIFS('別紙（介護施設等整備事業交付金）'!$B$7:$B49,"交付金",'別紙（介護施設等整備事業交付金）'!$J$7:$J49,AE$1,'別紙（介護施設等整備事業交付金）'!$K$7:$K49,$B32)</f>
        <v>0</v>
      </c>
      <c r="AF32" s="47">
        <f>SUMIFS('別紙（介護施設等整備事業交付金）'!$T$7:$T50,'別紙（介護施設等整備事業交付金）'!$B$7:$B50,"交付金",'別紙（介護施設等整備事業交付金）'!$J$7:$J50,AE$1,'別紙（介護施設等整備事業交付金）'!$K$7:$K50,$B32)</f>
        <v>0</v>
      </c>
      <c r="AG32" s="55">
        <f>SUMIFS('別紙（介護施設等整備事業交付金）'!$P$7:$P49,'別紙（介護施設等整備事業交付金）'!$B$7:$B49,"交付金",'別紙（介護施設等整備事業交付金）'!$J$7:$J49,AE$1,'別紙（介護施設等整備事業交付金）'!$K$7:$K49,$B32)</f>
        <v>0</v>
      </c>
      <c r="AH32" s="47">
        <f>COUNTIFS('別紙（介護施設等整備事業交付金）'!$B$7:$B49,"交付金",'別紙（介護施設等整備事業交付金）'!$J$7:$J49,AH$1,'別紙（介護施設等整備事業交付金）'!$K$7:$K49,$B32)</f>
        <v>0</v>
      </c>
      <c r="AI32" s="47">
        <f>SUMIFS('別紙（介護施設等整備事業交付金）'!$T$7:$T50,'別紙（介護施設等整備事業交付金）'!$B$7:$B50,"交付金",'別紙（介護施設等整備事業交付金）'!$J$7:$J50,AH$1,'別紙（介護施設等整備事業交付金）'!$K$7:$K50,$B32)</f>
        <v>0</v>
      </c>
      <c r="AJ32" s="55">
        <f>SUMIFS('別紙（介護施設等整備事業交付金）'!$P$7:$P49,'別紙（介護施設等整備事業交付金）'!$B$7:$B49,"交付金",'別紙（介護施設等整備事業交付金）'!$J$7:$J49,AH$1,'別紙（介護施設等整備事業交付金）'!$K$7:$K49,$B32)</f>
        <v>0</v>
      </c>
      <c r="AK32" s="47">
        <f>COUNTIFS('別紙（介護施設等整備事業交付金）'!$B$7:$B49,"交付金",'別紙（介護施設等整備事業交付金）'!$J$7:$J49,AK$1,'別紙（介護施設等整備事業交付金）'!$K$7:$K49,$B32)</f>
        <v>0</v>
      </c>
      <c r="AL32" s="55">
        <f>SUMIFS('別紙（介護施設等整備事業交付金）'!$P$7:$P49,'別紙（介護施設等整備事業交付金）'!$B$7:$B49,"交付金",'別紙（介護施設等整備事業交付金）'!$J$7:$J49,AK$1,'別紙（介護施設等整備事業交付金）'!$K$7:$K49,$B32)</f>
        <v>0</v>
      </c>
      <c r="AM32" s="47">
        <f>COUNTIFS('別紙（介護施設等整備事業交付金）'!$B$7:$B49,"交付金",'別紙（介護施設等整備事業交付金）'!$J$7:$J49,AM$1,'別紙（介護施設等整備事業交付金）'!$K$7:$K49,$B32)</f>
        <v>0</v>
      </c>
      <c r="AN32" s="55">
        <f>SUMIFS('別紙（介護施設等整備事業交付金）'!$P$7:$P49,'別紙（介護施設等整備事業交付金）'!$B$7:$B49,"交付金",'別紙（介護施設等整備事業交付金）'!$J$7:$J49,AM$1,'別紙（介護施設等整備事業交付金）'!$K$7:$K49,$B32)</f>
        <v>0</v>
      </c>
      <c r="AO32" s="47">
        <f>COUNTIFS('別紙（介護施設等整備事業交付金）'!$B$7:$B49,"交付金",'別紙（介護施設等整備事業交付金）'!$J$7:$J49,AO$1,'別紙（介護施設等整備事業交付金）'!$K$7:$K49,$B32)</f>
        <v>0</v>
      </c>
      <c r="AP32" s="47">
        <f>SUMIFS('別紙（介護施設等整備事業交付金）'!$T$7:$T50,'別紙（介護施設等整備事業交付金）'!$B$7:$B50,"交付金",'別紙（介護施設等整備事業交付金）'!$J$7:$J50,AO$1,'別紙（介護施設等整備事業交付金）'!$K$7:$K50,$B32)</f>
        <v>0</v>
      </c>
      <c r="AQ32" s="55">
        <f>SUMIFS('別紙（介護施設等整備事業交付金）'!$P$7:$P49,'別紙（介護施設等整備事業交付金）'!$B$7:$B49,"交付金",'別紙（介護施設等整備事業交付金）'!$J$7:$J49,AO$1,'別紙（介護施設等整備事業交付金）'!$K$7:$K49,$B32)</f>
        <v>0</v>
      </c>
      <c r="AR32" s="47">
        <f>COUNTIFS('別紙（介護施設等整備事業交付金）'!$B$7:$B49,"交付金",'別紙（介護施設等整備事業交付金）'!$J$7:$J49,AR$1,'別紙（介護施設等整備事業交付金）'!$K$7:$K49,$B32)</f>
        <v>0</v>
      </c>
      <c r="AS32" s="64">
        <f>SUMIFS('別紙（介護施設等整備事業交付金）'!$T$7:$T50,'別紙（介護施設等整備事業交付金）'!$B$7:$B50,"交付金",'別紙（介護施設等整備事業交付金）'!$J$7:$J50,AR$1,'別紙（介護施設等整備事業交付金）'!$K$7:$K50,$B32)</f>
        <v>0</v>
      </c>
      <c r="AT32" s="55">
        <f>SUMIFS('別紙（介護施設等整備事業交付金）'!$P$7:$P49,'別紙（介護施設等整備事業交付金）'!$B$7:$B49,"交付金",'別紙（介護施設等整備事業交付金）'!$J$7:$J49,AR$1,'別紙（介護施設等整備事業交付金）'!$K$7:$K49,$B32)</f>
        <v>0</v>
      </c>
      <c r="AU32" s="47">
        <f>COUNTIFS('別紙（介護施設等整備事業交付金）'!$B$7:$B49,"交付金",'別紙（介護施設等整備事業交付金）'!$J$7:$J49,AU$1,'別紙（介護施設等整備事業交付金）'!$K$7:$K49,$B32)</f>
        <v>0</v>
      </c>
      <c r="AV32" s="64">
        <f>SUMIFS('別紙（介護施設等整備事業交付金）'!$T$7:$T50,'別紙（介護施設等整備事業交付金）'!$B$7:$B50,"交付金",'別紙（介護施設等整備事業交付金）'!$J$7:$J50,AU$1,'別紙（介護施設等整備事業交付金）'!$K$7:$K50,$B32)</f>
        <v>0</v>
      </c>
      <c r="AW32" s="55">
        <f>SUMIFS('別紙（介護施設等整備事業交付金）'!$P$7:$P49,'別紙（介護施設等整備事業交付金）'!$B$7:$B49,"交付金",'別紙（介護施設等整備事業交付金）'!$J$7:$J49,AU$1,'別紙（介護施設等整備事業交付金）'!$K$7:$K49,$B32)</f>
        <v>0</v>
      </c>
      <c r="AX32" s="47">
        <f>COUNTIFS('別紙（介護施設等整備事業交付金）'!$B$7:$B49,"交付金",'別紙（介護施設等整備事業交付金）'!$J$7:$J49,AX$1,'別紙（介護施設等整備事業交付金）'!$K$7:$K49,$B32)</f>
        <v>0</v>
      </c>
      <c r="AY32" s="64">
        <f>SUMIFS('別紙（介護施設等整備事業交付金）'!$T$7:$T50,'別紙（介護施設等整備事業交付金）'!$B$7:$B50,"交付金",'別紙（介護施設等整備事業交付金）'!$J$7:$J50,AX$1,'別紙（介護施設等整備事業交付金）'!$K$7:$K50,$B32)</f>
        <v>0</v>
      </c>
      <c r="AZ32" s="55">
        <f>SUMIFS('別紙（介護施設等整備事業交付金）'!$P$7:$P49,'別紙（介護施設等整備事業交付金）'!$B$7:$B49,"交付金",'別紙（介護施設等整備事業交付金）'!$J$7:$J49,AX$1,'別紙（介護施設等整備事業交付金）'!$K$7:$K49,$B32)</f>
        <v>0</v>
      </c>
      <c r="BA32" s="47">
        <f>COUNTIFS('別紙（介護施設等整備事業交付金）'!$B$7:$B49,"交付金",'別紙（介護施設等整備事業交付金）'!$J$7:$J49,BA$1,'別紙（介護施設等整備事業交付金）'!$K$7:$K49,$B32)</f>
        <v>0</v>
      </c>
      <c r="BB32" s="55">
        <f>SUMIFS('別紙（介護施設等整備事業交付金）'!$P$7:$P49,'別紙（介護施設等整備事業交付金）'!$B$7:$B49,"交付金",'別紙（介護施設等整備事業交付金）'!$J$7:$J49,BA$1,'別紙（介護施設等整備事業交付金）'!$K$7:$K49,$B32)</f>
        <v>0</v>
      </c>
      <c r="BC32" s="47">
        <f>COUNTIFS('別紙（介護施設等整備事業交付金）'!$B$7:$B49,"交付金",'別紙（介護施設等整備事業交付金）'!$J$7:$J49,BC$1,'別紙（介護施設等整備事業交付金）'!$K$7:$K49,$B32)</f>
        <v>0</v>
      </c>
      <c r="BD32" s="55">
        <f>SUMIFS('別紙（介護施設等整備事業交付金）'!$P$7:$P49,'別紙（介護施設等整備事業交付金）'!$B$7:$B49,"交付金",'別紙（介護施設等整備事業交付金）'!$J$7:$J49,BC$1,'別紙（介護施設等整備事業交付金）'!$K$7:$K49,$B32)</f>
        <v>0</v>
      </c>
      <c r="BE32" s="47">
        <f>COUNTIFS('別紙（介護施設等整備事業交付金）'!$B$7:$B49,"交付金",'別紙（介護施設等整備事業交付金）'!$J$7:$J49,BE$1,'別紙（介護施設等整備事業交付金）'!$K$7:$K49,$B32)</f>
        <v>0</v>
      </c>
      <c r="BF32" s="55">
        <f>SUMIFS('別紙（介護施設等整備事業交付金）'!$P$7:$P49,'別紙（介護施設等整備事業交付金）'!$B$7:$B49,"交付金",'別紙（介護施設等整備事業交付金）'!$J$7:$J49,BE$1,'別紙（介護施設等整備事業交付金）'!$K$7:$K49,$B32)</f>
        <v>0</v>
      </c>
      <c r="BG32" s="47">
        <f t="shared" si="0"/>
        <v>0</v>
      </c>
      <c r="BH32" s="55">
        <f t="shared" si="1"/>
        <v>0</v>
      </c>
    </row>
    <row r="33" spans="1:60" x14ac:dyDescent="0.4">
      <c r="A33" s="45"/>
      <c r="B33" s="45" t="s">
        <v>152</v>
      </c>
      <c r="C33" s="47">
        <f>COUNTIFS('別紙（介護施設等整備事業交付金）'!$B$7:$B48,"交付金",'別紙（介護施設等整備事業交付金）'!$J$7:$J48,C$1,'別紙（介護施設等整備事業交付金）'!$K$7:$K48,$B33)</f>
        <v>0</v>
      </c>
      <c r="D33" s="65">
        <f>SUMIFS('別紙（介護施設等整備事業交付金）'!$T$7:$T49,'別紙（介護施設等整備事業交付金）'!$B$7:$B49,"交付金",'別紙（介護施設等整備事業交付金）'!$J$7:$J49,C$1,'別紙（介護施設等整備事業交付金）'!$K$7:$K49,$B33)</f>
        <v>0</v>
      </c>
      <c r="E33" s="55">
        <f>SUMIFS('別紙（介護施設等整備事業交付金）'!$P$7:$P48,'別紙（介護施設等整備事業交付金）'!$B$7:$B48,"交付金",'別紙（介護施設等整備事業交付金）'!$J$7:$J48,C$1,'別紙（介護施設等整備事業交付金）'!$K$7:$K48,$B33)</f>
        <v>0</v>
      </c>
      <c r="F33" s="47">
        <f>COUNTIFS('別紙（介護施設等整備事業交付金）'!$B$7:$B48,"交付金",'別紙（介護施設等整備事業交付金）'!$J$7:$J48,F$1,'別紙（介護施設等整備事業交付金）'!$K$7:$K48,$B33)</f>
        <v>0</v>
      </c>
      <c r="G33" s="65">
        <f>SUMIFS('別紙（介護施設等整備事業交付金）'!$T$7:$T49,'別紙（介護施設等整備事業交付金）'!$B$7:$B49,"交付金",'別紙（介護施設等整備事業交付金）'!$J$7:$J49,F$1,'別紙（介護施設等整備事業交付金）'!$K$7:$K49,$B33)</f>
        <v>0</v>
      </c>
      <c r="H33" s="55">
        <f>SUMIFS('別紙（介護施設等整備事業交付金）'!$P$7:$P48,'別紙（介護施設等整備事業交付金）'!$B$7:$B48,"交付金",'別紙（介護施設等整備事業交付金）'!$J$7:$J48,F$1,'別紙（介護施設等整備事業交付金）'!$K$7:$K48,$B33)</f>
        <v>0</v>
      </c>
      <c r="I33" s="47">
        <f>COUNTIFS('別紙（介護施設等整備事業交付金）'!$B$7:$B48,"交付金",'別紙（介護施設等整備事業交付金）'!$J$7:$J48,I$1,'別紙（介護施設等整備事業交付金）'!$K$7:$K48,$B33)</f>
        <v>0</v>
      </c>
      <c r="J33" s="47">
        <f>SUMIFS('別紙（介護施設等整備事業交付金）'!$T$7:$T49,'別紙（介護施設等整備事業交付金）'!$B$7:$B49,"交付金",'別紙（介護施設等整備事業交付金）'!$J$7:$J49,I$1,'別紙（介護施設等整備事業交付金）'!$K$7:$K49,$B33)</f>
        <v>0</v>
      </c>
      <c r="K33" s="55">
        <f>SUMIFS('別紙（介護施設等整備事業交付金）'!$P$7:$P48,'別紙（介護施設等整備事業交付金）'!$B$7:$B48,"交付金",'別紙（介護施設等整備事業交付金）'!$J$7:$J48,I$1,'別紙（介護施設等整備事業交付金）'!$K$7:$K48,$B33)</f>
        <v>0</v>
      </c>
      <c r="L33" s="47">
        <f>COUNTIFS('別紙（介護施設等整備事業交付金）'!$B$7:$B48,"交付金",'別紙（介護施設等整備事業交付金）'!$J$7:$J48,L$1,'別紙（介護施設等整備事業交付金）'!$K$7:$K48,$B33)</f>
        <v>0</v>
      </c>
      <c r="M33" s="55">
        <f>SUMIFS('別紙（介護施設等整備事業交付金）'!$P$7:$P48,'別紙（介護施設等整備事業交付金）'!$B$7:$B48,"交付金",'別紙（介護施設等整備事業交付金）'!$J$7:$J48,L$1,'別紙（介護施設等整備事業交付金）'!$K$7:$K48,$B33)</f>
        <v>0</v>
      </c>
      <c r="N33" s="47">
        <f>COUNTIFS('別紙（介護施設等整備事業交付金）'!$B$7:$B48,"交付金",'別紙（介護施設等整備事業交付金）'!$J$7:$J48,N$1,'別紙（介護施設等整備事業交付金）'!$K$7:$K48,$B33)</f>
        <v>0</v>
      </c>
      <c r="O33" s="55">
        <f>SUMIFS('別紙（介護施設等整備事業交付金）'!$P$7:$P48,'別紙（介護施設等整備事業交付金）'!$B$7:$B48,"交付金",'別紙（介護施設等整備事業交付金）'!$J$7:$J48,N$1,'別紙（介護施設等整備事業交付金）'!$K$7:$K48,$B33)</f>
        <v>0</v>
      </c>
      <c r="P33" s="47">
        <f>COUNTIFS('別紙（介護施設等整備事業交付金）'!$B$7:$B61,"交付金",'別紙（介護施設等整備事業交付金）'!$J$7:$J61,"⑦_①*",'別紙（介護施設等整備事業交付金）'!$K$7:$K61,$B33)</f>
        <v>0</v>
      </c>
      <c r="Q33" s="47">
        <f>SUMIFS('別紙（介護施設等整備事業交付金）'!$T$7:$T62,'別紙（介護施設等整備事業交付金）'!$B$7:$B62,"交付金",'別紙（介護施設等整備事業交付金）'!$J$7:$J62,"⑦_①*",'別紙（介護施設等整備事業交付金）'!$K$7:$K62,$B33)</f>
        <v>0</v>
      </c>
      <c r="R33" s="55">
        <f>SUMIFS('別紙（介護施設等整備事業交付金）'!$P$7:$P61,'別紙（介護施設等整備事業交付金）'!$B$7:$B61,"交付金",'別紙（介護施設等整備事業交付金）'!$J$7:$J61,"⑦_①*",'別紙（介護施設等整備事業交付金）'!$K$7:$K61,$B33)</f>
        <v>0</v>
      </c>
      <c r="S33" s="47">
        <f>COUNTIFS('別紙（介護施設等整備事業交付金）'!$B$7:$B48,"交付金",'別紙（介護施設等整備事業交付金）'!$J$7:$J48,S$1,'別紙（介護施設等整備事業交付金）'!$K$7:$K48,$B33)</f>
        <v>0</v>
      </c>
      <c r="T33" s="47">
        <f>SUMIFS('別紙（介護施設等整備事業交付金）'!$T$7:$T49,'別紙（介護施設等整備事業交付金）'!$B$7:$B49,"交付金",'別紙（介護施設等整備事業交付金）'!$J$7:$J49,S$1,'別紙（介護施設等整備事業交付金）'!$K$7:$K49,$B33)</f>
        <v>0</v>
      </c>
      <c r="U33" s="55">
        <f>SUMIFS('別紙（介護施設等整備事業交付金）'!$P$7:$P48,'別紙（介護施設等整備事業交付金）'!$B$7:$B48,"交付金",'別紙（介護施設等整備事業交付金）'!$J$7:$J48,S$1,'別紙（介護施設等整備事業交付金）'!$K$7:$K48,$B33)</f>
        <v>0</v>
      </c>
      <c r="V33" s="47">
        <f>COUNTIFS('別紙（介護施設等整備事業交付金）'!$B$7:$B61,"交付金",'別紙（介護施設等整備事業交付金）'!$J$7:$J61,"⑦_③*",'別紙（介護施設等整備事業交付金）'!$K$7:$K61,$B33)</f>
        <v>0</v>
      </c>
      <c r="W33" s="47">
        <f>SUMIFS('別紙（介護施設等整備事業交付金）'!$T$7:$T62,'別紙（介護施設等整備事業交付金）'!$B$7:$B62,"交付金",'別紙（介護施設等整備事業交付金）'!$J$7:$J62,"⑦_③*",'別紙（介護施設等整備事業交付金）'!$K$7:$K62,$B33)</f>
        <v>0</v>
      </c>
      <c r="X33" s="55">
        <f>SUMIFS('別紙（介護施設等整備事業交付金）'!$P$7:$P61,'別紙（介護施設等整備事業交付金）'!$B$7:$B61,"交付金",'別紙（介護施設等整備事業交付金）'!$J$7:$J61,"⑦_③*",'別紙（介護施設等整備事業交付金）'!$K$7:$K61,$B33)</f>
        <v>0</v>
      </c>
      <c r="Y33" s="47">
        <f>COUNTIFS('別紙（介護施設等整備事業交付金）'!$B$7:$B48,"交付金",'別紙（介護施設等整備事業交付金）'!$J$7:$J48,Y$1,'別紙（介護施設等整備事業交付金）'!$K$7:$K48,$B33)</f>
        <v>0</v>
      </c>
      <c r="Z33" s="55">
        <f>SUMIFS('別紙（介護施設等整備事業交付金）'!$P$7:$P48,'別紙（介護施設等整備事業交付金）'!$B$7:$B48,"交付金",'別紙（介護施設等整備事業交付金）'!$J$7:$J48,Y$1,'別紙（介護施設等整備事業交付金）'!$K$7:$K48,$B33)</f>
        <v>0</v>
      </c>
      <c r="AA33" s="47">
        <f>COUNTIFS('別紙（介護施設等整備事業交付金）'!$B$7:$B48,"交付金",'別紙（介護施設等整備事業交付金）'!$J$7:$J48,AA$1,'別紙（介護施設等整備事業交付金）'!$K$7:$K48,$B33)</f>
        <v>0</v>
      </c>
      <c r="AB33" s="55">
        <f>SUMIFS('別紙（介護施設等整備事業交付金）'!$P$7:$P48,'別紙（介護施設等整備事業交付金）'!$B$7:$B48,"交付金",'別紙（介護施設等整備事業交付金）'!$J$7:$J48,AA$1,'別紙（介護施設等整備事業交付金）'!$K$7:$K48,$B33)</f>
        <v>0</v>
      </c>
      <c r="AC33" s="47">
        <f>COUNTIFS('別紙（介護施設等整備事業交付金）'!$B$7:$B48,"交付金",'別紙（介護施設等整備事業交付金）'!$J$7:$J48,AC$1,'別紙（介護施設等整備事業交付金）'!$K$7:$K48,$B33)</f>
        <v>0</v>
      </c>
      <c r="AD33" s="55">
        <f>SUMIFS('別紙（介護施設等整備事業交付金）'!$P$7:$P48,'別紙（介護施設等整備事業交付金）'!$B$7:$B48,"交付金",'別紙（介護施設等整備事業交付金）'!$J$7:$J48,AC$1,'別紙（介護施設等整備事業交付金）'!$K$7:$K48,$B33)</f>
        <v>0</v>
      </c>
      <c r="AE33" s="47">
        <f>COUNTIFS('別紙（介護施設等整備事業交付金）'!$B$7:$B48,"交付金",'別紙（介護施設等整備事業交付金）'!$J$7:$J48,AE$1,'別紙（介護施設等整備事業交付金）'!$K$7:$K48,$B33)</f>
        <v>0</v>
      </c>
      <c r="AF33" s="47">
        <f>SUMIFS('別紙（介護施設等整備事業交付金）'!$T$7:$T49,'別紙（介護施設等整備事業交付金）'!$B$7:$B49,"交付金",'別紙（介護施設等整備事業交付金）'!$J$7:$J49,AE$1,'別紙（介護施設等整備事業交付金）'!$K$7:$K49,$B33)</f>
        <v>0</v>
      </c>
      <c r="AG33" s="55">
        <f>SUMIFS('別紙（介護施設等整備事業交付金）'!$P$7:$P48,'別紙（介護施設等整備事業交付金）'!$B$7:$B48,"交付金",'別紙（介護施設等整備事業交付金）'!$J$7:$J48,AE$1,'別紙（介護施設等整備事業交付金）'!$K$7:$K48,$B33)</f>
        <v>0</v>
      </c>
      <c r="AH33" s="47">
        <f>COUNTIFS('別紙（介護施設等整備事業交付金）'!$B$7:$B48,"交付金",'別紙（介護施設等整備事業交付金）'!$J$7:$J48,AH$1,'別紙（介護施設等整備事業交付金）'!$K$7:$K48,$B33)</f>
        <v>0</v>
      </c>
      <c r="AI33" s="47">
        <f>SUMIFS('別紙（介護施設等整備事業交付金）'!$T$7:$T49,'別紙（介護施設等整備事業交付金）'!$B$7:$B49,"交付金",'別紙（介護施設等整備事業交付金）'!$J$7:$J49,AH$1,'別紙（介護施設等整備事業交付金）'!$K$7:$K49,$B33)</f>
        <v>0</v>
      </c>
      <c r="AJ33" s="55">
        <f>SUMIFS('別紙（介護施設等整備事業交付金）'!$P$7:$P48,'別紙（介護施設等整備事業交付金）'!$B$7:$B48,"交付金",'別紙（介護施設等整備事業交付金）'!$J$7:$J48,AH$1,'別紙（介護施設等整備事業交付金）'!$K$7:$K48,$B33)</f>
        <v>0</v>
      </c>
      <c r="AK33" s="47">
        <f>COUNTIFS('別紙（介護施設等整備事業交付金）'!$B$7:$B48,"交付金",'別紙（介護施設等整備事業交付金）'!$J$7:$J48,AK$1,'別紙（介護施設等整備事業交付金）'!$K$7:$K48,$B33)</f>
        <v>0</v>
      </c>
      <c r="AL33" s="55">
        <f>SUMIFS('別紙（介護施設等整備事業交付金）'!$P$7:$P48,'別紙（介護施設等整備事業交付金）'!$B$7:$B48,"交付金",'別紙（介護施設等整備事業交付金）'!$J$7:$J48,AK$1,'別紙（介護施設等整備事業交付金）'!$K$7:$K48,$B33)</f>
        <v>0</v>
      </c>
      <c r="AM33" s="47">
        <f>COUNTIFS('別紙（介護施設等整備事業交付金）'!$B$7:$B48,"交付金",'別紙（介護施設等整備事業交付金）'!$J$7:$J48,AM$1,'別紙（介護施設等整備事業交付金）'!$K$7:$K48,$B33)</f>
        <v>0</v>
      </c>
      <c r="AN33" s="55">
        <f>SUMIFS('別紙（介護施設等整備事業交付金）'!$P$7:$P48,'別紙（介護施設等整備事業交付金）'!$B$7:$B48,"交付金",'別紙（介護施設等整備事業交付金）'!$J$7:$J48,AM$1,'別紙（介護施設等整備事業交付金）'!$K$7:$K48,$B33)</f>
        <v>0</v>
      </c>
      <c r="AO33" s="47">
        <f>COUNTIFS('別紙（介護施設等整備事業交付金）'!$B$7:$B48,"交付金",'別紙（介護施設等整備事業交付金）'!$J$7:$J48,AO$1,'別紙（介護施設等整備事業交付金）'!$K$7:$K48,$B33)</f>
        <v>0</v>
      </c>
      <c r="AP33" s="47">
        <f>SUMIFS('別紙（介護施設等整備事業交付金）'!$T$7:$T49,'別紙（介護施設等整備事業交付金）'!$B$7:$B49,"交付金",'別紙（介護施設等整備事業交付金）'!$J$7:$J49,AO$1,'別紙（介護施設等整備事業交付金）'!$K$7:$K49,$B33)</f>
        <v>0</v>
      </c>
      <c r="AQ33" s="55">
        <f>SUMIFS('別紙（介護施設等整備事業交付金）'!$P$7:$P48,'別紙（介護施設等整備事業交付金）'!$B$7:$B48,"交付金",'別紙（介護施設等整備事業交付金）'!$J$7:$J48,AO$1,'別紙（介護施設等整備事業交付金）'!$K$7:$K48,$B33)</f>
        <v>0</v>
      </c>
      <c r="AR33" s="47">
        <f>COUNTIFS('別紙（介護施設等整備事業交付金）'!$B$7:$B48,"交付金",'別紙（介護施設等整備事業交付金）'!$J$7:$J48,AR$1,'別紙（介護施設等整備事業交付金）'!$K$7:$K48,$B33)</f>
        <v>0</v>
      </c>
      <c r="AS33" s="64">
        <f>SUMIFS('別紙（介護施設等整備事業交付金）'!$T$7:$T49,'別紙（介護施設等整備事業交付金）'!$B$7:$B49,"交付金",'別紙（介護施設等整備事業交付金）'!$J$7:$J49,AR$1,'別紙（介護施設等整備事業交付金）'!$K$7:$K49,$B33)</f>
        <v>0</v>
      </c>
      <c r="AT33" s="55">
        <f>SUMIFS('別紙（介護施設等整備事業交付金）'!$P$7:$P48,'別紙（介護施設等整備事業交付金）'!$B$7:$B48,"交付金",'別紙（介護施設等整備事業交付金）'!$J$7:$J48,AR$1,'別紙（介護施設等整備事業交付金）'!$K$7:$K48,$B33)</f>
        <v>0</v>
      </c>
      <c r="AU33" s="47">
        <f>COUNTIFS('別紙（介護施設等整備事業交付金）'!$B$7:$B48,"交付金",'別紙（介護施設等整備事業交付金）'!$J$7:$J48,AU$1,'別紙（介護施設等整備事業交付金）'!$K$7:$K48,$B33)</f>
        <v>0</v>
      </c>
      <c r="AV33" s="64">
        <f>SUMIFS('別紙（介護施設等整備事業交付金）'!$T$7:$T49,'別紙（介護施設等整備事業交付金）'!$B$7:$B49,"交付金",'別紙（介護施設等整備事業交付金）'!$J$7:$J49,AU$1,'別紙（介護施設等整備事業交付金）'!$K$7:$K49,$B33)</f>
        <v>0</v>
      </c>
      <c r="AW33" s="55">
        <f>SUMIFS('別紙（介護施設等整備事業交付金）'!$P$7:$P48,'別紙（介護施設等整備事業交付金）'!$B$7:$B48,"交付金",'別紙（介護施設等整備事業交付金）'!$J$7:$J48,AU$1,'別紙（介護施設等整備事業交付金）'!$K$7:$K48,$B33)</f>
        <v>0</v>
      </c>
      <c r="AX33" s="47">
        <f>COUNTIFS('別紙（介護施設等整備事業交付金）'!$B$7:$B48,"交付金",'別紙（介護施設等整備事業交付金）'!$J$7:$J48,AX$1,'別紙（介護施設等整備事業交付金）'!$K$7:$K48,$B33)</f>
        <v>0</v>
      </c>
      <c r="AY33" s="64">
        <f>SUMIFS('別紙（介護施設等整備事業交付金）'!$T$7:$T49,'別紙（介護施設等整備事業交付金）'!$B$7:$B49,"交付金",'別紙（介護施設等整備事業交付金）'!$J$7:$J49,AX$1,'別紙（介護施設等整備事業交付金）'!$K$7:$K49,$B33)</f>
        <v>0</v>
      </c>
      <c r="AZ33" s="55">
        <f>SUMIFS('別紙（介護施設等整備事業交付金）'!$P$7:$P48,'別紙（介護施設等整備事業交付金）'!$B$7:$B48,"交付金",'別紙（介護施設等整備事業交付金）'!$J$7:$J48,AX$1,'別紙（介護施設等整備事業交付金）'!$K$7:$K48,$B33)</f>
        <v>0</v>
      </c>
      <c r="BA33" s="47">
        <f>COUNTIFS('別紙（介護施設等整備事業交付金）'!$B$7:$B48,"交付金",'別紙（介護施設等整備事業交付金）'!$J$7:$J48,BA$1,'別紙（介護施設等整備事業交付金）'!$K$7:$K48,$B33)</f>
        <v>0</v>
      </c>
      <c r="BB33" s="55">
        <f>SUMIFS('別紙（介護施設等整備事業交付金）'!$P$7:$P48,'別紙（介護施設等整備事業交付金）'!$B$7:$B48,"交付金",'別紙（介護施設等整備事業交付金）'!$J$7:$J48,BA$1,'別紙（介護施設等整備事業交付金）'!$K$7:$K48,$B33)</f>
        <v>0</v>
      </c>
      <c r="BC33" s="47">
        <f>COUNTIFS('別紙（介護施設等整備事業交付金）'!$B$7:$B48,"交付金",'別紙（介護施設等整備事業交付金）'!$J$7:$J48,BC$1,'別紙（介護施設等整備事業交付金）'!$K$7:$K48,$B33)</f>
        <v>0</v>
      </c>
      <c r="BD33" s="55">
        <f>SUMIFS('別紙（介護施設等整備事業交付金）'!$P$7:$P48,'別紙（介護施設等整備事業交付金）'!$B$7:$B48,"交付金",'別紙（介護施設等整備事業交付金）'!$J$7:$J48,BC$1,'別紙（介護施設等整備事業交付金）'!$K$7:$K48,$B33)</f>
        <v>0</v>
      </c>
      <c r="BE33" s="47">
        <f>COUNTIFS('別紙（介護施設等整備事業交付金）'!$B$7:$B48,"交付金",'別紙（介護施設等整備事業交付金）'!$J$7:$J48,BE$1,'別紙（介護施設等整備事業交付金）'!$K$7:$K48,$B33)</f>
        <v>0</v>
      </c>
      <c r="BF33" s="55">
        <f>SUMIFS('別紙（介護施設等整備事業交付金）'!$P$7:$P48,'別紙（介護施設等整備事業交付金）'!$B$7:$B48,"交付金",'別紙（介護施設等整備事業交付金）'!$J$7:$J48,BE$1,'別紙（介護施設等整備事業交付金）'!$K$7:$K48,$B33)</f>
        <v>0</v>
      </c>
      <c r="BG33" s="47">
        <f t="shared" si="0"/>
        <v>0</v>
      </c>
      <c r="BH33" s="55">
        <f t="shared" si="1"/>
        <v>0</v>
      </c>
    </row>
    <row r="34" spans="1:60" x14ac:dyDescent="0.4">
      <c r="A34" s="45"/>
      <c r="B34" s="45" t="s">
        <v>23</v>
      </c>
      <c r="C34" s="47">
        <f>COUNTIFS('別紙（介護施設等整備事業交付金）'!$B$7:$B49,"交付金",'別紙（介護施設等整備事業交付金）'!$J$7:$J49,C$1,'別紙（介護施設等整備事業交付金）'!$K$7:$K49,$B34)</f>
        <v>0</v>
      </c>
      <c r="D34" s="65">
        <f>SUMIFS('別紙（介護施設等整備事業交付金）'!$T$7:$T50,'別紙（介護施設等整備事業交付金）'!$B$7:$B50,"交付金",'別紙（介護施設等整備事業交付金）'!$J$7:$J50,C$1,'別紙（介護施設等整備事業交付金）'!$K$7:$K50,$B34)</f>
        <v>0</v>
      </c>
      <c r="E34" s="55">
        <f>SUMIFS('別紙（介護施設等整備事業交付金）'!$P$7:$P49,'別紙（介護施設等整備事業交付金）'!$B$7:$B49,"交付金",'別紙（介護施設等整備事業交付金）'!$J$7:$J49,C$1,'別紙（介護施設等整備事業交付金）'!$K$7:$K49,$B34)</f>
        <v>0</v>
      </c>
      <c r="F34" s="47">
        <f>COUNTIFS('別紙（介護施設等整備事業交付金）'!$B$7:$B49,"交付金",'別紙（介護施設等整備事業交付金）'!$J$7:$J49,F$1,'別紙（介護施設等整備事業交付金）'!$K$7:$K49,$B34)</f>
        <v>0</v>
      </c>
      <c r="G34" s="65">
        <f>SUMIFS('別紙（介護施設等整備事業交付金）'!$T$7:$T50,'別紙（介護施設等整備事業交付金）'!$B$7:$B50,"交付金",'別紙（介護施設等整備事業交付金）'!$J$7:$J50,F$1,'別紙（介護施設等整備事業交付金）'!$K$7:$K50,$B34)</f>
        <v>0</v>
      </c>
      <c r="H34" s="55">
        <f>SUMIFS('別紙（介護施設等整備事業交付金）'!$P$7:$P49,'別紙（介護施設等整備事業交付金）'!$B$7:$B49,"交付金",'別紙（介護施設等整備事業交付金）'!$J$7:$J49,F$1,'別紙（介護施設等整備事業交付金）'!$K$7:$K49,$B34)</f>
        <v>0</v>
      </c>
      <c r="I34" s="47">
        <f>COUNTIFS('別紙（介護施設等整備事業交付金）'!$B$7:$B49,"交付金",'別紙（介護施設等整備事業交付金）'!$J$7:$J49,I$1,'別紙（介護施設等整備事業交付金）'!$K$7:$K49,$B34)</f>
        <v>0</v>
      </c>
      <c r="J34" s="47">
        <f>SUMIFS('別紙（介護施設等整備事業交付金）'!$T$7:$T50,'別紙（介護施設等整備事業交付金）'!$B$7:$B50,"交付金",'別紙（介護施設等整備事業交付金）'!$J$7:$J50,I$1,'別紙（介護施設等整備事業交付金）'!$K$7:$K50,$B34)</f>
        <v>0</v>
      </c>
      <c r="K34" s="55">
        <f>SUMIFS('別紙（介護施設等整備事業交付金）'!$P$7:$P49,'別紙（介護施設等整備事業交付金）'!$B$7:$B49,"交付金",'別紙（介護施設等整備事業交付金）'!$J$7:$J49,I$1,'別紙（介護施設等整備事業交付金）'!$K$7:$K49,$B34)</f>
        <v>0</v>
      </c>
      <c r="L34" s="47">
        <f>COUNTIFS('別紙（介護施設等整備事業交付金）'!$B$7:$B49,"交付金",'別紙（介護施設等整備事業交付金）'!$J$7:$J49,L$1,'別紙（介護施設等整備事業交付金）'!$K$7:$K49,$B34)</f>
        <v>0</v>
      </c>
      <c r="M34" s="55">
        <f>SUMIFS('別紙（介護施設等整備事業交付金）'!$P$7:$P49,'別紙（介護施設等整備事業交付金）'!$B$7:$B49,"交付金",'別紙（介護施設等整備事業交付金）'!$J$7:$J49,L$1,'別紙（介護施設等整備事業交付金）'!$K$7:$K49,$B34)</f>
        <v>0</v>
      </c>
      <c r="N34" s="47">
        <f>COUNTIFS('別紙（介護施設等整備事業交付金）'!$B$7:$B49,"交付金",'別紙（介護施設等整備事業交付金）'!$J$7:$J49,N$1,'別紙（介護施設等整備事業交付金）'!$K$7:$K49,$B34)</f>
        <v>0</v>
      </c>
      <c r="O34" s="55">
        <f>SUMIFS('別紙（介護施設等整備事業交付金）'!$P$7:$P49,'別紙（介護施設等整備事業交付金）'!$B$7:$B49,"交付金",'別紙（介護施設等整備事業交付金）'!$J$7:$J49,N$1,'別紙（介護施設等整備事業交付金）'!$K$7:$K49,$B34)</f>
        <v>0</v>
      </c>
      <c r="P34" s="47">
        <f>COUNTIFS('別紙（介護施設等整備事業交付金）'!$B$7:$B62,"交付金",'別紙（介護施設等整備事業交付金）'!$J$7:$J62,"⑦_①*",'別紙（介護施設等整備事業交付金）'!$K$7:$K62,$B34)</f>
        <v>0</v>
      </c>
      <c r="Q34" s="47">
        <f>SUMIFS('別紙（介護施設等整備事業交付金）'!$T$7:$T63,'別紙（介護施設等整備事業交付金）'!$B$7:$B63,"交付金",'別紙（介護施設等整備事業交付金）'!$J$7:$J63,"⑦_①*",'別紙（介護施設等整備事業交付金）'!$K$7:$K63,$B34)</f>
        <v>0</v>
      </c>
      <c r="R34" s="55">
        <f>SUMIFS('別紙（介護施設等整備事業交付金）'!$P$7:$P62,'別紙（介護施設等整備事業交付金）'!$B$7:$B62,"交付金",'別紙（介護施設等整備事業交付金）'!$J$7:$J62,"⑦_①*",'別紙（介護施設等整備事業交付金）'!$K$7:$K62,$B34)</f>
        <v>0</v>
      </c>
      <c r="S34" s="47">
        <f>COUNTIFS('別紙（介護施設等整備事業交付金）'!$B$7:$B49,"交付金",'別紙（介護施設等整備事業交付金）'!$J$7:$J49,S$1,'別紙（介護施設等整備事業交付金）'!$K$7:$K49,$B34)</f>
        <v>0</v>
      </c>
      <c r="T34" s="47">
        <f>SUMIFS('別紙（介護施設等整備事業交付金）'!$T$7:$T50,'別紙（介護施設等整備事業交付金）'!$B$7:$B50,"交付金",'別紙（介護施設等整備事業交付金）'!$J$7:$J50,S$1,'別紙（介護施設等整備事業交付金）'!$K$7:$K50,$B34)</f>
        <v>0</v>
      </c>
      <c r="U34" s="55">
        <f>SUMIFS('別紙（介護施設等整備事業交付金）'!$P$7:$P49,'別紙（介護施設等整備事業交付金）'!$B$7:$B49,"交付金",'別紙（介護施設等整備事業交付金）'!$J$7:$J49,S$1,'別紙（介護施設等整備事業交付金）'!$K$7:$K49,$B34)</f>
        <v>0</v>
      </c>
      <c r="V34" s="47">
        <f>COUNTIFS('別紙（介護施設等整備事業交付金）'!$B$7:$B62,"交付金",'別紙（介護施設等整備事業交付金）'!$J$7:$J62,"⑦_③*",'別紙（介護施設等整備事業交付金）'!$K$7:$K62,$B34)</f>
        <v>0</v>
      </c>
      <c r="W34" s="47">
        <f>SUMIFS('別紙（介護施設等整備事業交付金）'!$T$7:$T63,'別紙（介護施設等整備事業交付金）'!$B$7:$B63,"交付金",'別紙（介護施設等整備事業交付金）'!$J$7:$J63,"⑦_③*",'別紙（介護施設等整備事業交付金）'!$K$7:$K63,$B34)</f>
        <v>0</v>
      </c>
      <c r="X34" s="55">
        <f>SUMIFS('別紙（介護施設等整備事業交付金）'!$P$7:$P62,'別紙（介護施設等整備事業交付金）'!$B$7:$B62,"交付金",'別紙（介護施設等整備事業交付金）'!$J$7:$J62,"⑦_③*",'別紙（介護施設等整備事業交付金）'!$K$7:$K62,$B34)</f>
        <v>0</v>
      </c>
      <c r="Y34" s="47">
        <f>COUNTIFS('別紙（介護施設等整備事業交付金）'!$B$7:$B49,"交付金",'別紙（介護施設等整備事業交付金）'!$J$7:$J49,Y$1,'別紙（介護施設等整備事業交付金）'!$K$7:$K49,$B34)</f>
        <v>0</v>
      </c>
      <c r="Z34" s="55">
        <f>SUMIFS('別紙（介護施設等整備事業交付金）'!$P$7:$P49,'別紙（介護施設等整備事業交付金）'!$B$7:$B49,"交付金",'別紙（介護施設等整備事業交付金）'!$J$7:$J49,Y$1,'別紙（介護施設等整備事業交付金）'!$K$7:$K49,$B34)</f>
        <v>0</v>
      </c>
      <c r="AA34" s="47">
        <f>COUNTIFS('別紙（介護施設等整備事業交付金）'!$B$7:$B49,"交付金",'別紙（介護施設等整備事業交付金）'!$J$7:$J49,AA$1,'別紙（介護施設等整備事業交付金）'!$K$7:$K49,$B34)</f>
        <v>0</v>
      </c>
      <c r="AB34" s="55">
        <f>SUMIFS('別紙（介護施設等整備事業交付金）'!$P$7:$P49,'別紙（介護施設等整備事業交付金）'!$B$7:$B49,"交付金",'別紙（介護施設等整備事業交付金）'!$J$7:$J49,AA$1,'別紙（介護施設等整備事業交付金）'!$K$7:$K49,$B34)</f>
        <v>0</v>
      </c>
      <c r="AC34" s="47">
        <f>COUNTIFS('別紙（介護施設等整備事業交付金）'!$B$7:$B49,"交付金",'別紙（介護施設等整備事業交付金）'!$J$7:$J49,AC$1,'別紙（介護施設等整備事業交付金）'!$K$7:$K49,$B34)</f>
        <v>0</v>
      </c>
      <c r="AD34" s="55">
        <f>SUMIFS('別紙（介護施設等整備事業交付金）'!$P$7:$P49,'別紙（介護施設等整備事業交付金）'!$B$7:$B49,"交付金",'別紙（介護施設等整備事業交付金）'!$J$7:$J49,AC$1,'別紙（介護施設等整備事業交付金）'!$K$7:$K49,$B34)</f>
        <v>0</v>
      </c>
      <c r="AE34" s="47">
        <f>COUNTIFS('別紙（介護施設等整備事業交付金）'!$B$7:$B49,"交付金",'別紙（介護施設等整備事業交付金）'!$J$7:$J49,AE$1,'別紙（介護施設等整備事業交付金）'!$K$7:$K49,$B34)</f>
        <v>0</v>
      </c>
      <c r="AF34" s="47">
        <f>SUMIFS('別紙（介護施設等整備事業交付金）'!$T$7:$T50,'別紙（介護施設等整備事業交付金）'!$B$7:$B50,"交付金",'別紙（介護施設等整備事業交付金）'!$J$7:$J50,AE$1,'別紙（介護施設等整備事業交付金）'!$K$7:$K50,$B34)</f>
        <v>0</v>
      </c>
      <c r="AG34" s="55">
        <f>SUMIFS('別紙（介護施設等整備事業交付金）'!$P$7:$P49,'別紙（介護施設等整備事業交付金）'!$B$7:$B49,"交付金",'別紙（介護施設等整備事業交付金）'!$J$7:$J49,AE$1,'別紙（介護施設等整備事業交付金）'!$K$7:$K49,$B34)</f>
        <v>0</v>
      </c>
      <c r="AH34" s="47">
        <f>COUNTIFS('別紙（介護施設等整備事業交付金）'!$B$7:$B49,"交付金",'別紙（介護施設等整備事業交付金）'!$J$7:$J49,AH$1,'別紙（介護施設等整備事業交付金）'!$K$7:$K49,$B34)</f>
        <v>0</v>
      </c>
      <c r="AI34" s="47">
        <f>SUMIFS('別紙（介護施設等整備事業交付金）'!$T$7:$T50,'別紙（介護施設等整備事業交付金）'!$B$7:$B50,"交付金",'別紙（介護施設等整備事業交付金）'!$J$7:$J50,AH$1,'別紙（介護施設等整備事業交付金）'!$K$7:$K50,$B34)</f>
        <v>0</v>
      </c>
      <c r="AJ34" s="55">
        <f>SUMIFS('別紙（介護施設等整備事業交付金）'!$P$7:$P49,'別紙（介護施設等整備事業交付金）'!$B$7:$B49,"交付金",'別紙（介護施設等整備事業交付金）'!$J$7:$J49,AH$1,'別紙（介護施設等整備事業交付金）'!$K$7:$K49,$B34)</f>
        <v>0</v>
      </c>
      <c r="AK34" s="47">
        <f>COUNTIFS('別紙（介護施設等整備事業交付金）'!$B$7:$B49,"交付金",'別紙（介護施設等整備事業交付金）'!$J$7:$J49,AK$1,'別紙（介護施設等整備事業交付金）'!$K$7:$K49,$B34)</f>
        <v>0</v>
      </c>
      <c r="AL34" s="55">
        <f>SUMIFS('別紙（介護施設等整備事業交付金）'!$P$7:$P49,'別紙（介護施設等整備事業交付金）'!$B$7:$B49,"交付金",'別紙（介護施設等整備事業交付金）'!$J$7:$J49,AK$1,'別紙（介護施設等整備事業交付金）'!$K$7:$K49,$B34)</f>
        <v>0</v>
      </c>
      <c r="AM34" s="47">
        <f>COUNTIFS('別紙（介護施設等整備事業交付金）'!$B$7:$B49,"交付金",'別紙（介護施設等整備事業交付金）'!$J$7:$J49,AM$1,'別紙（介護施設等整備事業交付金）'!$K$7:$K49,$B34)</f>
        <v>0</v>
      </c>
      <c r="AN34" s="55">
        <f>SUMIFS('別紙（介護施設等整備事業交付金）'!$P$7:$P49,'別紙（介護施設等整備事業交付金）'!$B$7:$B49,"交付金",'別紙（介護施設等整備事業交付金）'!$J$7:$J49,AM$1,'別紙（介護施設等整備事業交付金）'!$K$7:$K49,$B34)</f>
        <v>0</v>
      </c>
      <c r="AO34" s="47">
        <f>COUNTIFS('別紙（介護施設等整備事業交付金）'!$B$7:$B49,"交付金",'別紙（介護施設等整備事業交付金）'!$J$7:$J49,AO$1,'別紙（介護施設等整備事業交付金）'!$K$7:$K49,$B34)</f>
        <v>0</v>
      </c>
      <c r="AP34" s="47">
        <f>SUMIFS('別紙（介護施設等整備事業交付金）'!$T$7:$T50,'別紙（介護施設等整備事業交付金）'!$B$7:$B50,"交付金",'別紙（介護施設等整備事業交付金）'!$J$7:$J50,AO$1,'別紙（介護施設等整備事業交付金）'!$K$7:$K50,$B34)</f>
        <v>0</v>
      </c>
      <c r="AQ34" s="55">
        <f>SUMIFS('別紙（介護施設等整備事業交付金）'!$P$7:$P49,'別紙（介護施設等整備事業交付金）'!$B$7:$B49,"交付金",'別紙（介護施設等整備事業交付金）'!$J$7:$J49,AO$1,'別紙（介護施設等整備事業交付金）'!$K$7:$K49,$B34)</f>
        <v>0</v>
      </c>
      <c r="AR34" s="47">
        <f>COUNTIFS('別紙（介護施設等整備事業交付金）'!$B$7:$B49,"交付金",'別紙（介護施設等整備事業交付金）'!$J$7:$J49,AR$1,'別紙（介護施設等整備事業交付金）'!$K$7:$K49,$B34)</f>
        <v>0</v>
      </c>
      <c r="AS34" s="64">
        <f>SUMIFS('別紙（介護施設等整備事業交付金）'!$T$7:$T50,'別紙（介護施設等整備事業交付金）'!$B$7:$B50,"交付金",'別紙（介護施設等整備事業交付金）'!$J$7:$J50,AR$1,'別紙（介護施設等整備事業交付金）'!$K$7:$K50,$B34)</f>
        <v>0</v>
      </c>
      <c r="AT34" s="55">
        <f>SUMIFS('別紙（介護施設等整備事業交付金）'!$P$7:$P49,'別紙（介護施設等整備事業交付金）'!$B$7:$B49,"交付金",'別紙（介護施設等整備事業交付金）'!$J$7:$J49,AR$1,'別紙（介護施設等整備事業交付金）'!$K$7:$K49,$B34)</f>
        <v>0</v>
      </c>
      <c r="AU34" s="47">
        <f>COUNTIFS('別紙（介護施設等整備事業交付金）'!$B$7:$B49,"交付金",'別紙（介護施設等整備事業交付金）'!$J$7:$J49,AU$1,'別紙（介護施設等整備事業交付金）'!$K$7:$K49,$B34)</f>
        <v>0</v>
      </c>
      <c r="AV34" s="64">
        <f>SUMIFS('別紙（介護施設等整備事業交付金）'!$T$7:$T50,'別紙（介護施設等整備事業交付金）'!$B$7:$B50,"交付金",'別紙（介護施設等整備事業交付金）'!$J$7:$J50,AU$1,'別紙（介護施設等整備事業交付金）'!$K$7:$K50,$B34)</f>
        <v>0</v>
      </c>
      <c r="AW34" s="55">
        <f>SUMIFS('別紙（介護施設等整備事業交付金）'!$P$7:$P49,'別紙（介護施設等整備事業交付金）'!$B$7:$B49,"交付金",'別紙（介護施設等整備事業交付金）'!$J$7:$J49,AU$1,'別紙（介護施設等整備事業交付金）'!$K$7:$K49,$B34)</f>
        <v>0</v>
      </c>
      <c r="AX34" s="47">
        <f>COUNTIFS('別紙（介護施設等整備事業交付金）'!$B$7:$B49,"交付金",'別紙（介護施設等整備事業交付金）'!$J$7:$J49,AX$1,'別紙（介護施設等整備事業交付金）'!$K$7:$K49,$B34)</f>
        <v>0</v>
      </c>
      <c r="AY34" s="64">
        <f>SUMIFS('別紙（介護施設等整備事業交付金）'!$T$7:$T50,'別紙（介護施設等整備事業交付金）'!$B$7:$B50,"交付金",'別紙（介護施設等整備事業交付金）'!$J$7:$J50,AX$1,'別紙（介護施設等整備事業交付金）'!$K$7:$K50,$B34)</f>
        <v>0</v>
      </c>
      <c r="AZ34" s="55">
        <f>SUMIFS('別紙（介護施設等整備事業交付金）'!$P$7:$P49,'別紙（介護施設等整備事業交付金）'!$B$7:$B49,"交付金",'別紙（介護施設等整備事業交付金）'!$J$7:$J49,AX$1,'別紙（介護施設等整備事業交付金）'!$K$7:$K49,$B34)</f>
        <v>0</v>
      </c>
      <c r="BA34" s="47">
        <f>COUNTIFS('別紙（介護施設等整備事業交付金）'!$B$7:$B49,"交付金",'別紙（介護施設等整備事業交付金）'!$J$7:$J49,BA$1,'別紙（介護施設等整備事業交付金）'!$K$7:$K49,$B34)</f>
        <v>0</v>
      </c>
      <c r="BB34" s="55">
        <f>SUMIFS('別紙（介護施設等整備事業交付金）'!$P$7:$P49,'別紙（介護施設等整備事業交付金）'!$B$7:$B49,"交付金",'別紙（介護施設等整備事業交付金）'!$J$7:$J49,BA$1,'別紙（介護施設等整備事業交付金）'!$K$7:$K49,$B34)</f>
        <v>0</v>
      </c>
      <c r="BC34" s="47">
        <f>COUNTIFS('別紙（介護施設等整備事業交付金）'!$B$7:$B49,"交付金",'別紙（介護施設等整備事業交付金）'!$J$7:$J49,BC$1,'別紙（介護施設等整備事業交付金）'!$K$7:$K49,$B34)</f>
        <v>0</v>
      </c>
      <c r="BD34" s="55">
        <f>SUMIFS('別紙（介護施設等整備事業交付金）'!$P$7:$P49,'別紙（介護施設等整備事業交付金）'!$B$7:$B49,"交付金",'別紙（介護施設等整備事業交付金）'!$J$7:$J49,BC$1,'別紙（介護施設等整備事業交付金）'!$K$7:$K49,$B34)</f>
        <v>0</v>
      </c>
      <c r="BE34" s="47">
        <f>COUNTIFS('別紙（介護施設等整備事業交付金）'!$B$7:$B49,"交付金",'別紙（介護施設等整備事業交付金）'!$J$7:$J49,BE$1,'別紙（介護施設等整備事業交付金）'!$K$7:$K49,$B34)</f>
        <v>0</v>
      </c>
      <c r="BF34" s="55">
        <f>SUMIFS('別紙（介護施設等整備事業交付金）'!$P$7:$P49,'別紙（介護施設等整備事業交付金）'!$B$7:$B49,"交付金",'別紙（介護施設等整備事業交付金）'!$J$7:$J49,BE$1,'別紙（介護施設等整備事業交付金）'!$K$7:$K49,$B34)</f>
        <v>0</v>
      </c>
      <c r="BG34" s="47">
        <f t="shared" si="0"/>
        <v>0</v>
      </c>
      <c r="BH34" s="55">
        <f t="shared" si="1"/>
        <v>0</v>
      </c>
    </row>
    <row r="35" spans="1:60" x14ac:dyDescent="0.4">
      <c r="A35" s="45"/>
      <c r="B35" s="45" t="s">
        <v>145</v>
      </c>
      <c r="C35" s="47">
        <f>COUNTIFS('別紙（介護施設等整備事業交付金）'!$B$7:$B49,"交付金",'別紙（介護施設等整備事業交付金）'!$J$7:$J49,C$1,'別紙（介護施設等整備事業交付金）'!$K$7:$K49,$B35)</f>
        <v>0</v>
      </c>
      <c r="D35" s="65">
        <f>SUMIFS('別紙（介護施設等整備事業交付金）'!$T$7:$T50,'別紙（介護施設等整備事業交付金）'!$B$7:$B50,"交付金",'別紙（介護施設等整備事業交付金）'!$J$7:$J50,C$1,'別紙（介護施設等整備事業交付金）'!$K$7:$K50,$B35)</f>
        <v>0</v>
      </c>
      <c r="E35" s="55">
        <f>SUMIFS('別紙（介護施設等整備事業交付金）'!$P$7:$P49,'別紙（介護施設等整備事業交付金）'!$B$7:$B49,"交付金",'別紙（介護施設等整備事業交付金）'!$J$7:$J49,C$1,'別紙（介護施設等整備事業交付金）'!$K$7:$K49,$B35)</f>
        <v>0</v>
      </c>
      <c r="F35" s="47">
        <f>COUNTIFS('別紙（介護施設等整備事業交付金）'!$B$7:$B49,"交付金",'別紙（介護施設等整備事業交付金）'!$J$7:$J49,F$1,'別紙（介護施設等整備事業交付金）'!$K$7:$K49,$B35)</f>
        <v>0</v>
      </c>
      <c r="G35" s="65">
        <f>SUMIFS('別紙（介護施設等整備事業交付金）'!$T$7:$T50,'別紙（介護施設等整備事業交付金）'!$B$7:$B50,"交付金",'別紙（介護施設等整備事業交付金）'!$J$7:$J50,F$1,'別紙（介護施設等整備事業交付金）'!$K$7:$K50,$B35)</f>
        <v>0</v>
      </c>
      <c r="H35" s="55">
        <f>SUMIFS('別紙（介護施設等整備事業交付金）'!$P$7:$P49,'別紙（介護施設等整備事業交付金）'!$B$7:$B49,"交付金",'別紙（介護施設等整備事業交付金）'!$J$7:$J49,F$1,'別紙（介護施設等整備事業交付金）'!$K$7:$K49,$B35)</f>
        <v>0</v>
      </c>
      <c r="I35" s="47">
        <f>COUNTIFS('別紙（介護施設等整備事業交付金）'!$B$7:$B49,"交付金",'別紙（介護施設等整備事業交付金）'!$J$7:$J49,I$1,'別紙（介護施設等整備事業交付金）'!$K$7:$K49,$B35)</f>
        <v>0</v>
      </c>
      <c r="J35" s="47">
        <f>SUMIFS('別紙（介護施設等整備事業交付金）'!$T$7:$T50,'別紙（介護施設等整備事業交付金）'!$B$7:$B50,"交付金",'別紙（介護施設等整備事業交付金）'!$J$7:$J50,I$1,'別紙（介護施設等整備事業交付金）'!$K$7:$K50,$B35)</f>
        <v>0</v>
      </c>
      <c r="K35" s="55">
        <f>SUMIFS('別紙（介護施設等整備事業交付金）'!$P$7:$P49,'別紙（介護施設等整備事業交付金）'!$B$7:$B49,"交付金",'別紙（介護施設等整備事業交付金）'!$J$7:$J49,I$1,'別紙（介護施設等整備事業交付金）'!$K$7:$K49,$B35)</f>
        <v>0</v>
      </c>
      <c r="L35" s="47">
        <f>COUNTIFS('別紙（介護施設等整備事業交付金）'!$B$7:$B49,"交付金",'別紙（介護施設等整備事業交付金）'!$J$7:$J49,L$1,'別紙（介護施設等整備事業交付金）'!$K$7:$K49,$B35)</f>
        <v>0</v>
      </c>
      <c r="M35" s="55">
        <f>SUMIFS('別紙（介護施設等整備事業交付金）'!$P$7:$P49,'別紙（介護施設等整備事業交付金）'!$B$7:$B49,"交付金",'別紙（介護施設等整備事業交付金）'!$J$7:$J49,L$1,'別紙（介護施設等整備事業交付金）'!$K$7:$K49,$B35)</f>
        <v>0</v>
      </c>
      <c r="N35" s="47">
        <f>COUNTIFS('別紙（介護施設等整備事業交付金）'!$B$7:$B49,"交付金",'別紙（介護施設等整備事業交付金）'!$J$7:$J49,N$1,'別紙（介護施設等整備事業交付金）'!$K$7:$K49,$B35)</f>
        <v>0</v>
      </c>
      <c r="O35" s="55">
        <f>SUMIFS('別紙（介護施設等整備事業交付金）'!$P$7:$P49,'別紙（介護施設等整備事業交付金）'!$B$7:$B49,"交付金",'別紙（介護施設等整備事業交付金）'!$J$7:$J49,N$1,'別紙（介護施設等整備事業交付金）'!$K$7:$K49,$B35)</f>
        <v>0</v>
      </c>
      <c r="P35" s="47">
        <f>COUNTIFS('別紙（介護施設等整備事業交付金）'!$B$7:$B63,"交付金",'別紙（介護施設等整備事業交付金）'!$J$7:$J63,"⑦_①*",'別紙（介護施設等整備事業交付金）'!$K$7:$K63,$B35)</f>
        <v>0</v>
      </c>
      <c r="Q35" s="47">
        <f>SUMIFS('別紙（介護施設等整備事業交付金）'!$T$7:$T64,'別紙（介護施設等整備事業交付金）'!$B$7:$B64,"交付金",'別紙（介護施設等整備事業交付金）'!$J$7:$J64,"⑦_①*",'別紙（介護施設等整備事業交付金）'!$K$7:$K64,$B35)</f>
        <v>0</v>
      </c>
      <c r="R35" s="55">
        <f>SUMIFS('別紙（介護施設等整備事業交付金）'!$P$7:$P63,'別紙（介護施設等整備事業交付金）'!$B$7:$B63,"交付金",'別紙（介護施設等整備事業交付金）'!$J$7:$J63,"⑦_①*",'別紙（介護施設等整備事業交付金）'!$K$7:$K63,$B35)</f>
        <v>0</v>
      </c>
      <c r="S35" s="47">
        <f>COUNTIFS('別紙（介護施設等整備事業交付金）'!$B$7:$B49,"交付金",'別紙（介護施設等整備事業交付金）'!$J$7:$J49,S$1,'別紙（介護施設等整備事業交付金）'!$K$7:$K49,$B35)</f>
        <v>0</v>
      </c>
      <c r="T35" s="47">
        <f>SUMIFS('別紙（介護施設等整備事業交付金）'!$T$7:$T50,'別紙（介護施設等整備事業交付金）'!$B$7:$B50,"交付金",'別紙（介護施設等整備事業交付金）'!$J$7:$J50,S$1,'別紙（介護施設等整備事業交付金）'!$K$7:$K50,$B35)</f>
        <v>0</v>
      </c>
      <c r="U35" s="55">
        <f>SUMIFS('別紙（介護施設等整備事業交付金）'!$P$7:$P49,'別紙（介護施設等整備事業交付金）'!$B$7:$B49,"交付金",'別紙（介護施設等整備事業交付金）'!$J$7:$J49,S$1,'別紙（介護施設等整備事業交付金）'!$K$7:$K49,$B35)</f>
        <v>0</v>
      </c>
      <c r="V35" s="47">
        <f>COUNTIFS('別紙（介護施設等整備事業交付金）'!$B$7:$B63,"交付金",'別紙（介護施設等整備事業交付金）'!$J$7:$J63,"⑦_③*",'別紙（介護施設等整備事業交付金）'!$K$7:$K63,$B35)</f>
        <v>0</v>
      </c>
      <c r="W35" s="47">
        <f>SUMIFS('別紙（介護施設等整備事業交付金）'!$T$7:$T64,'別紙（介護施設等整備事業交付金）'!$B$7:$B64,"交付金",'別紙（介護施設等整備事業交付金）'!$J$7:$J64,"⑦_③*",'別紙（介護施設等整備事業交付金）'!$K$7:$K64,$B35)</f>
        <v>0</v>
      </c>
      <c r="X35" s="55">
        <f>SUMIFS('別紙（介護施設等整備事業交付金）'!$P$7:$P63,'別紙（介護施設等整備事業交付金）'!$B$7:$B63,"交付金",'別紙（介護施設等整備事業交付金）'!$J$7:$J63,"⑦_③*",'別紙（介護施設等整備事業交付金）'!$K$7:$K63,$B35)</f>
        <v>0</v>
      </c>
      <c r="Y35" s="47">
        <f>COUNTIFS('別紙（介護施設等整備事業交付金）'!$B$7:$B49,"交付金",'別紙（介護施設等整備事業交付金）'!$J$7:$J49,Y$1,'別紙（介護施設等整備事業交付金）'!$K$7:$K49,$B35)</f>
        <v>0</v>
      </c>
      <c r="Z35" s="55">
        <f>SUMIFS('別紙（介護施設等整備事業交付金）'!$P$7:$P49,'別紙（介護施設等整備事業交付金）'!$B$7:$B49,"交付金",'別紙（介護施設等整備事業交付金）'!$J$7:$J49,Y$1,'別紙（介護施設等整備事業交付金）'!$K$7:$K49,$B35)</f>
        <v>0</v>
      </c>
      <c r="AA35" s="47">
        <f>COUNTIFS('別紙（介護施設等整備事業交付金）'!$B$7:$B49,"交付金",'別紙（介護施設等整備事業交付金）'!$J$7:$J49,AA$1,'別紙（介護施設等整備事業交付金）'!$K$7:$K49,$B35)</f>
        <v>0</v>
      </c>
      <c r="AB35" s="55">
        <f>SUMIFS('別紙（介護施設等整備事業交付金）'!$P$7:$P49,'別紙（介護施設等整備事業交付金）'!$B$7:$B49,"交付金",'別紙（介護施設等整備事業交付金）'!$J$7:$J49,AA$1,'別紙（介護施設等整備事業交付金）'!$K$7:$K49,$B35)</f>
        <v>0</v>
      </c>
      <c r="AC35" s="47">
        <f>COUNTIFS('別紙（介護施設等整備事業交付金）'!$B$7:$B49,"交付金",'別紙（介護施設等整備事業交付金）'!$J$7:$J49,AC$1,'別紙（介護施設等整備事業交付金）'!$K$7:$K49,$B35)</f>
        <v>0</v>
      </c>
      <c r="AD35" s="55">
        <f>SUMIFS('別紙（介護施設等整備事業交付金）'!$P$7:$P49,'別紙（介護施設等整備事業交付金）'!$B$7:$B49,"交付金",'別紙（介護施設等整備事業交付金）'!$J$7:$J49,AC$1,'別紙（介護施設等整備事業交付金）'!$K$7:$K49,$B35)</f>
        <v>0</v>
      </c>
      <c r="AE35" s="47">
        <f>COUNTIFS('別紙（介護施設等整備事業交付金）'!$B$7:$B49,"交付金",'別紙（介護施設等整備事業交付金）'!$J$7:$J49,AE$1,'別紙（介護施設等整備事業交付金）'!$K$7:$K49,$B35)</f>
        <v>0</v>
      </c>
      <c r="AF35" s="47">
        <f>SUMIFS('別紙（介護施設等整備事業交付金）'!$T$7:$T50,'別紙（介護施設等整備事業交付金）'!$B$7:$B50,"交付金",'別紙（介護施設等整備事業交付金）'!$J$7:$J50,AE$1,'別紙（介護施設等整備事業交付金）'!$K$7:$K50,$B35)</f>
        <v>0</v>
      </c>
      <c r="AG35" s="55">
        <f>SUMIFS('別紙（介護施設等整備事業交付金）'!$P$7:$P49,'別紙（介護施設等整備事業交付金）'!$B$7:$B49,"交付金",'別紙（介護施設等整備事業交付金）'!$J$7:$J49,AE$1,'別紙（介護施設等整備事業交付金）'!$K$7:$K49,$B35)</f>
        <v>0</v>
      </c>
      <c r="AH35" s="47">
        <f>COUNTIFS('別紙（介護施設等整備事業交付金）'!$B$7:$B49,"交付金",'別紙（介護施設等整備事業交付金）'!$J$7:$J49,AH$1,'別紙（介護施設等整備事業交付金）'!$K$7:$K49,$B35)</f>
        <v>0</v>
      </c>
      <c r="AI35" s="47">
        <f>SUMIFS('別紙（介護施設等整備事業交付金）'!$T$7:$T50,'別紙（介護施設等整備事業交付金）'!$B$7:$B50,"交付金",'別紙（介護施設等整備事業交付金）'!$J$7:$J50,AH$1,'別紙（介護施設等整備事業交付金）'!$K$7:$K50,$B35)</f>
        <v>0</v>
      </c>
      <c r="AJ35" s="55">
        <f>SUMIFS('別紙（介護施設等整備事業交付金）'!$P$7:$P49,'別紙（介護施設等整備事業交付金）'!$B$7:$B49,"交付金",'別紙（介護施設等整備事業交付金）'!$J$7:$J49,AH$1,'別紙（介護施設等整備事業交付金）'!$K$7:$K49,$B35)</f>
        <v>0</v>
      </c>
      <c r="AK35" s="47">
        <f>COUNTIFS('別紙（介護施設等整備事業交付金）'!$B$7:$B49,"交付金",'別紙（介護施設等整備事業交付金）'!$J$7:$J49,AK$1,'別紙（介護施設等整備事業交付金）'!$K$7:$K49,$B35)</f>
        <v>0</v>
      </c>
      <c r="AL35" s="55">
        <f>SUMIFS('別紙（介護施設等整備事業交付金）'!$P$7:$P49,'別紙（介護施設等整備事業交付金）'!$B$7:$B49,"交付金",'別紙（介護施設等整備事業交付金）'!$J$7:$J49,AK$1,'別紙（介護施設等整備事業交付金）'!$K$7:$K49,$B35)</f>
        <v>0</v>
      </c>
      <c r="AM35" s="47">
        <f>COUNTIFS('別紙（介護施設等整備事業交付金）'!$B$7:$B49,"交付金",'別紙（介護施設等整備事業交付金）'!$J$7:$J49,AM$1,'別紙（介護施設等整備事業交付金）'!$K$7:$K49,$B35)</f>
        <v>0</v>
      </c>
      <c r="AN35" s="55">
        <f>SUMIFS('別紙（介護施設等整備事業交付金）'!$P$7:$P49,'別紙（介護施設等整備事業交付金）'!$B$7:$B49,"交付金",'別紙（介護施設等整備事業交付金）'!$J$7:$J49,AM$1,'別紙（介護施設等整備事業交付金）'!$K$7:$K49,$B35)</f>
        <v>0</v>
      </c>
      <c r="AO35" s="47">
        <f>COUNTIFS('別紙（介護施設等整備事業交付金）'!$B$7:$B49,"交付金",'別紙（介護施設等整備事業交付金）'!$J$7:$J49,AO$1,'別紙（介護施設等整備事業交付金）'!$K$7:$K49,$B35)</f>
        <v>0</v>
      </c>
      <c r="AP35" s="47">
        <f>SUMIFS('別紙（介護施設等整備事業交付金）'!$T$7:$T50,'別紙（介護施設等整備事業交付金）'!$B$7:$B50,"交付金",'別紙（介護施設等整備事業交付金）'!$J$7:$J50,AO$1,'別紙（介護施設等整備事業交付金）'!$K$7:$K50,$B35)</f>
        <v>0</v>
      </c>
      <c r="AQ35" s="55">
        <f>SUMIFS('別紙（介護施設等整備事業交付金）'!$P$7:$P49,'別紙（介護施設等整備事業交付金）'!$B$7:$B49,"交付金",'別紙（介護施設等整備事業交付金）'!$J$7:$J49,AO$1,'別紙（介護施設等整備事業交付金）'!$K$7:$K49,$B35)</f>
        <v>0</v>
      </c>
      <c r="AR35" s="47">
        <f>COUNTIFS('別紙（介護施設等整備事業交付金）'!$B$7:$B49,"交付金",'別紙（介護施設等整備事業交付金）'!$J$7:$J49,AR$1,'別紙（介護施設等整備事業交付金）'!$K$7:$K49,$B35)</f>
        <v>0</v>
      </c>
      <c r="AS35" s="64">
        <f>SUMIFS('別紙（介護施設等整備事業交付金）'!$T$7:$T50,'別紙（介護施設等整備事業交付金）'!$B$7:$B50,"交付金",'別紙（介護施設等整備事業交付金）'!$J$7:$J50,AR$1,'別紙（介護施設等整備事業交付金）'!$K$7:$K50,$B35)</f>
        <v>0</v>
      </c>
      <c r="AT35" s="55">
        <f>SUMIFS('別紙（介護施設等整備事業交付金）'!$P$7:$P49,'別紙（介護施設等整備事業交付金）'!$B$7:$B49,"交付金",'別紙（介護施設等整備事業交付金）'!$J$7:$J49,AR$1,'別紙（介護施設等整備事業交付金）'!$K$7:$K49,$B35)</f>
        <v>0</v>
      </c>
      <c r="AU35" s="47">
        <f>COUNTIFS('別紙（介護施設等整備事業交付金）'!$B$7:$B49,"交付金",'別紙（介護施設等整備事業交付金）'!$J$7:$J49,AU$1,'別紙（介護施設等整備事業交付金）'!$K$7:$K49,$B35)</f>
        <v>0</v>
      </c>
      <c r="AV35" s="64">
        <f>SUMIFS('別紙（介護施設等整備事業交付金）'!$T$7:$T50,'別紙（介護施設等整備事業交付金）'!$B$7:$B50,"交付金",'別紙（介護施設等整備事業交付金）'!$J$7:$J50,AU$1,'別紙（介護施設等整備事業交付金）'!$K$7:$K50,$B35)</f>
        <v>0</v>
      </c>
      <c r="AW35" s="55">
        <f>SUMIFS('別紙（介護施設等整備事業交付金）'!$P$7:$P49,'別紙（介護施設等整備事業交付金）'!$B$7:$B49,"交付金",'別紙（介護施設等整備事業交付金）'!$J$7:$J49,AU$1,'別紙（介護施設等整備事業交付金）'!$K$7:$K49,$B35)</f>
        <v>0</v>
      </c>
      <c r="AX35" s="47">
        <f>COUNTIFS('別紙（介護施設等整備事業交付金）'!$B$7:$B49,"交付金",'別紙（介護施設等整備事業交付金）'!$J$7:$J49,AX$1,'別紙（介護施設等整備事業交付金）'!$K$7:$K49,$B35)</f>
        <v>0</v>
      </c>
      <c r="AY35" s="64">
        <f>SUMIFS('別紙（介護施設等整備事業交付金）'!$T$7:$T50,'別紙（介護施設等整備事業交付金）'!$B$7:$B50,"交付金",'別紙（介護施設等整備事業交付金）'!$J$7:$J50,AX$1,'別紙（介護施設等整備事業交付金）'!$K$7:$K50,$B35)</f>
        <v>0</v>
      </c>
      <c r="AZ35" s="55">
        <f>SUMIFS('別紙（介護施設等整備事業交付金）'!$P$7:$P49,'別紙（介護施設等整備事業交付金）'!$B$7:$B49,"交付金",'別紙（介護施設等整備事業交付金）'!$J$7:$J49,AX$1,'別紙（介護施設等整備事業交付金）'!$K$7:$K49,$B35)</f>
        <v>0</v>
      </c>
      <c r="BA35" s="47">
        <f>COUNTIFS('別紙（介護施設等整備事業交付金）'!$B$7:$B49,"交付金",'別紙（介護施設等整備事業交付金）'!$J$7:$J49,BA$1,'別紙（介護施設等整備事業交付金）'!$K$7:$K49,$B35)</f>
        <v>0</v>
      </c>
      <c r="BB35" s="55">
        <f>SUMIFS('別紙（介護施設等整備事業交付金）'!$P$7:$P49,'別紙（介護施設等整備事業交付金）'!$B$7:$B49,"交付金",'別紙（介護施設等整備事業交付金）'!$J$7:$J49,BA$1,'別紙（介護施設等整備事業交付金）'!$K$7:$K49,$B35)</f>
        <v>0</v>
      </c>
      <c r="BC35" s="47">
        <f>COUNTIFS('別紙（介護施設等整備事業交付金）'!$B$7:$B49,"交付金",'別紙（介護施設等整備事業交付金）'!$J$7:$J49,BC$1,'別紙（介護施設等整備事業交付金）'!$K$7:$K49,$B35)</f>
        <v>0</v>
      </c>
      <c r="BD35" s="55">
        <f>SUMIFS('別紙（介護施設等整備事業交付金）'!$P$7:$P49,'別紙（介護施設等整備事業交付金）'!$B$7:$B49,"交付金",'別紙（介護施設等整備事業交付金）'!$J$7:$J49,BC$1,'別紙（介護施設等整備事業交付金）'!$K$7:$K49,$B35)</f>
        <v>0</v>
      </c>
      <c r="BE35" s="47">
        <f>COUNTIFS('別紙（介護施設等整備事業交付金）'!$B$7:$B49,"交付金",'別紙（介護施設等整備事業交付金）'!$J$7:$J49,BE$1,'別紙（介護施設等整備事業交付金）'!$K$7:$K49,$B35)</f>
        <v>0</v>
      </c>
      <c r="BF35" s="55">
        <f>SUMIFS('別紙（介護施設等整備事業交付金）'!$P$7:$P49,'別紙（介護施設等整備事業交付金）'!$B$7:$B49,"交付金",'別紙（介護施設等整備事業交付金）'!$J$7:$J49,BE$1,'別紙（介護施設等整備事業交付金）'!$K$7:$K49,$B35)</f>
        <v>0</v>
      </c>
      <c r="BG35" s="47">
        <f t="shared" si="0"/>
        <v>0</v>
      </c>
      <c r="BH35" s="55">
        <f t="shared" si="1"/>
        <v>0</v>
      </c>
    </row>
    <row r="36" spans="1:60" x14ac:dyDescent="0.4">
      <c r="A36" s="45"/>
      <c r="B36" s="45" t="s">
        <v>148</v>
      </c>
      <c r="C36" s="47">
        <f>COUNTIFS('別紙（介護施設等整備事業交付金）'!$B$7:$B50,"交付金",'別紙（介護施設等整備事業交付金）'!$J$7:$J50,C$1,'別紙（介護施設等整備事業交付金）'!$K$7:$K50,$B36)</f>
        <v>0</v>
      </c>
      <c r="D36" s="65">
        <f>SUMIFS('別紙（介護施設等整備事業交付金）'!$T$7:$T51,'別紙（介護施設等整備事業交付金）'!$B$7:$B51,"交付金",'別紙（介護施設等整備事業交付金）'!$J$7:$J51,C$1,'別紙（介護施設等整備事業交付金）'!$K$7:$K51,$B36)</f>
        <v>0</v>
      </c>
      <c r="E36" s="55">
        <f>SUMIFS('別紙（介護施設等整備事業交付金）'!$P$7:$P50,'別紙（介護施設等整備事業交付金）'!$B$7:$B50,"交付金",'別紙（介護施設等整備事業交付金）'!$J$7:$J50,C$1,'別紙（介護施設等整備事業交付金）'!$K$7:$K50,$B36)</f>
        <v>0</v>
      </c>
      <c r="F36" s="47">
        <f>COUNTIFS('別紙（介護施設等整備事業交付金）'!$B$7:$B50,"交付金",'別紙（介護施設等整備事業交付金）'!$J$7:$J50,F$1,'別紙（介護施設等整備事業交付金）'!$K$7:$K50,$B36)</f>
        <v>0</v>
      </c>
      <c r="G36" s="65">
        <f>SUMIFS('別紙（介護施設等整備事業交付金）'!$T$7:$T51,'別紙（介護施設等整備事業交付金）'!$B$7:$B51,"交付金",'別紙（介護施設等整備事業交付金）'!$J$7:$J51,F$1,'別紙（介護施設等整備事業交付金）'!$K$7:$K51,$B36)</f>
        <v>0</v>
      </c>
      <c r="H36" s="55">
        <f>SUMIFS('別紙（介護施設等整備事業交付金）'!$P$7:$P50,'別紙（介護施設等整備事業交付金）'!$B$7:$B50,"交付金",'別紙（介護施設等整備事業交付金）'!$J$7:$J50,F$1,'別紙（介護施設等整備事業交付金）'!$K$7:$K50,$B36)</f>
        <v>0</v>
      </c>
      <c r="I36" s="47">
        <f>COUNTIFS('別紙（介護施設等整備事業交付金）'!$B$7:$B50,"交付金",'別紙（介護施設等整備事業交付金）'!$J$7:$J50,I$1,'別紙（介護施設等整備事業交付金）'!$K$7:$K50,$B36)</f>
        <v>0</v>
      </c>
      <c r="J36" s="47">
        <f>SUMIFS('別紙（介護施設等整備事業交付金）'!$T$7:$T51,'別紙（介護施設等整備事業交付金）'!$B$7:$B51,"交付金",'別紙（介護施設等整備事業交付金）'!$J$7:$J51,I$1,'別紙（介護施設等整備事業交付金）'!$K$7:$K51,$B36)</f>
        <v>0</v>
      </c>
      <c r="K36" s="55">
        <f>SUMIFS('別紙（介護施設等整備事業交付金）'!$P$7:$P50,'別紙（介護施設等整備事業交付金）'!$B$7:$B50,"交付金",'別紙（介護施設等整備事業交付金）'!$J$7:$J50,I$1,'別紙（介護施設等整備事業交付金）'!$K$7:$K50,$B36)</f>
        <v>0</v>
      </c>
      <c r="L36" s="47">
        <f>COUNTIFS('別紙（介護施設等整備事業交付金）'!$B$7:$B50,"交付金",'別紙（介護施設等整備事業交付金）'!$J$7:$J50,L$1,'別紙（介護施設等整備事業交付金）'!$K$7:$K50,$B36)</f>
        <v>0</v>
      </c>
      <c r="M36" s="55">
        <f>SUMIFS('別紙（介護施設等整備事業交付金）'!$P$7:$P50,'別紙（介護施設等整備事業交付金）'!$B$7:$B50,"交付金",'別紙（介護施設等整備事業交付金）'!$J$7:$J50,L$1,'別紙（介護施設等整備事業交付金）'!$K$7:$K50,$B36)</f>
        <v>0</v>
      </c>
      <c r="N36" s="47">
        <f>COUNTIFS('別紙（介護施設等整備事業交付金）'!$B$7:$B50,"交付金",'別紙（介護施設等整備事業交付金）'!$J$7:$J50,N$1,'別紙（介護施設等整備事業交付金）'!$K$7:$K50,$B36)</f>
        <v>0</v>
      </c>
      <c r="O36" s="55">
        <f>SUMIFS('別紙（介護施設等整備事業交付金）'!$P$7:$P50,'別紙（介護施設等整備事業交付金）'!$B$7:$B50,"交付金",'別紙（介護施設等整備事業交付金）'!$J$7:$J50,N$1,'別紙（介護施設等整備事業交付金）'!$K$7:$K50,$B36)</f>
        <v>0</v>
      </c>
      <c r="P36" s="47">
        <f>COUNTIFS('別紙（介護施設等整備事業交付金）'!$B$7:$B64,"交付金",'別紙（介護施設等整備事業交付金）'!$J$7:$J64,"⑦_①*",'別紙（介護施設等整備事業交付金）'!$K$7:$K64,$B36)</f>
        <v>0</v>
      </c>
      <c r="Q36" s="47">
        <f>SUMIFS('別紙（介護施設等整備事業交付金）'!$T$7:$T65,'別紙（介護施設等整備事業交付金）'!$B$7:$B65,"交付金",'別紙（介護施設等整備事業交付金）'!$J$7:$J65,"⑦_①*",'別紙（介護施設等整備事業交付金）'!$K$7:$K65,$B36)</f>
        <v>0</v>
      </c>
      <c r="R36" s="55">
        <f>SUMIFS('別紙（介護施設等整備事業交付金）'!$P$7:$P64,'別紙（介護施設等整備事業交付金）'!$B$7:$B64,"交付金",'別紙（介護施設等整備事業交付金）'!$J$7:$J64,"⑦_①*",'別紙（介護施設等整備事業交付金）'!$K$7:$K64,$B36)</f>
        <v>0</v>
      </c>
      <c r="S36" s="47">
        <f>COUNTIFS('別紙（介護施設等整備事業交付金）'!$B$7:$B50,"交付金",'別紙（介護施設等整備事業交付金）'!$J$7:$J50,S$1,'別紙（介護施設等整備事業交付金）'!$K$7:$K50,$B36)</f>
        <v>0</v>
      </c>
      <c r="T36" s="47">
        <f>SUMIFS('別紙（介護施設等整備事業交付金）'!$T$7:$T51,'別紙（介護施設等整備事業交付金）'!$B$7:$B51,"交付金",'別紙（介護施設等整備事業交付金）'!$J$7:$J51,S$1,'別紙（介護施設等整備事業交付金）'!$K$7:$K51,$B36)</f>
        <v>0</v>
      </c>
      <c r="U36" s="55">
        <f>SUMIFS('別紙（介護施設等整備事業交付金）'!$P$7:$P50,'別紙（介護施設等整備事業交付金）'!$B$7:$B50,"交付金",'別紙（介護施設等整備事業交付金）'!$J$7:$J50,S$1,'別紙（介護施設等整備事業交付金）'!$K$7:$K50,$B36)</f>
        <v>0</v>
      </c>
      <c r="V36" s="47">
        <f>COUNTIFS('別紙（介護施設等整備事業交付金）'!$B$7:$B64,"交付金",'別紙（介護施設等整備事業交付金）'!$J$7:$J64,"⑦_③*",'別紙（介護施設等整備事業交付金）'!$K$7:$K64,$B36)</f>
        <v>0</v>
      </c>
      <c r="W36" s="47">
        <f>SUMIFS('別紙（介護施設等整備事業交付金）'!$T$7:$T65,'別紙（介護施設等整備事業交付金）'!$B$7:$B65,"交付金",'別紙（介護施設等整備事業交付金）'!$J$7:$J65,"⑦_③*",'別紙（介護施設等整備事業交付金）'!$K$7:$K65,$B36)</f>
        <v>0</v>
      </c>
      <c r="X36" s="55">
        <f>SUMIFS('別紙（介護施設等整備事業交付金）'!$P$7:$P64,'別紙（介護施設等整備事業交付金）'!$B$7:$B64,"交付金",'別紙（介護施設等整備事業交付金）'!$J$7:$J64,"⑦_③*",'別紙（介護施設等整備事業交付金）'!$K$7:$K64,$B36)</f>
        <v>0</v>
      </c>
      <c r="Y36" s="47">
        <f>COUNTIFS('別紙（介護施設等整備事業交付金）'!$B$7:$B50,"交付金",'別紙（介護施設等整備事業交付金）'!$J$7:$J50,Y$1,'別紙（介護施設等整備事業交付金）'!$K$7:$K50,$B36)</f>
        <v>0</v>
      </c>
      <c r="Z36" s="55">
        <f>SUMIFS('別紙（介護施設等整備事業交付金）'!$P$7:$P50,'別紙（介護施設等整備事業交付金）'!$B$7:$B50,"交付金",'別紙（介護施設等整備事業交付金）'!$J$7:$J50,Y$1,'別紙（介護施設等整備事業交付金）'!$K$7:$K50,$B36)</f>
        <v>0</v>
      </c>
      <c r="AA36" s="47">
        <f>COUNTIFS('別紙（介護施設等整備事業交付金）'!$B$7:$B50,"交付金",'別紙（介護施設等整備事業交付金）'!$J$7:$J50,AA$1,'別紙（介護施設等整備事業交付金）'!$K$7:$K50,$B36)</f>
        <v>0</v>
      </c>
      <c r="AB36" s="55">
        <f>SUMIFS('別紙（介護施設等整備事業交付金）'!$P$7:$P50,'別紙（介護施設等整備事業交付金）'!$B$7:$B50,"交付金",'別紙（介護施設等整備事業交付金）'!$J$7:$J50,AA$1,'別紙（介護施設等整備事業交付金）'!$K$7:$K50,$B36)</f>
        <v>0</v>
      </c>
      <c r="AC36" s="47">
        <f>COUNTIFS('別紙（介護施設等整備事業交付金）'!$B$7:$B50,"交付金",'別紙（介護施設等整備事業交付金）'!$J$7:$J50,AC$1,'別紙（介護施設等整備事業交付金）'!$K$7:$K50,$B36)</f>
        <v>0</v>
      </c>
      <c r="AD36" s="55">
        <f>SUMIFS('別紙（介護施設等整備事業交付金）'!$P$7:$P50,'別紙（介護施設等整備事業交付金）'!$B$7:$B50,"交付金",'別紙（介護施設等整備事業交付金）'!$J$7:$J50,AC$1,'別紙（介護施設等整備事業交付金）'!$K$7:$K50,$B36)</f>
        <v>0</v>
      </c>
      <c r="AE36" s="47">
        <f>COUNTIFS('別紙（介護施設等整備事業交付金）'!$B$7:$B50,"交付金",'別紙（介護施設等整備事業交付金）'!$J$7:$J50,AE$1,'別紙（介護施設等整備事業交付金）'!$K$7:$K50,$B36)</f>
        <v>0</v>
      </c>
      <c r="AF36" s="47">
        <f>SUMIFS('別紙（介護施設等整備事業交付金）'!$T$7:$T51,'別紙（介護施設等整備事業交付金）'!$B$7:$B51,"交付金",'別紙（介護施設等整備事業交付金）'!$J$7:$J51,AE$1,'別紙（介護施設等整備事業交付金）'!$K$7:$K51,$B36)</f>
        <v>0</v>
      </c>
      <c r="AG36" s="55">
        <f>SUMIFS('別紙（介護施設等整備事業交付金）'!$P$7:$P50,'別紙（介護施設等整備事業交付金）'!$B$7:$B50,"交付金",'別紙（介護施設等整備事業交付金）'!$J$7:$J50,AE$1,'別紙（介護施設等整備事業交付金）'!$K$7:$K50,$B36)</f>
        <v>0</v>
      </c>
      <c r="AH36" s="47">
        <f>COUNTIFS('別紙（介護施設等整備事業交付金）'!$B$7:$B50,"交付金",'別紙（介護施設等整備事業交付金）'!$J$7:$J50,AH$1,'別紙（介護施設等整備事業交付金）'!$K$7:$K50,$B36)</f>
        <v>0</v>
      </c>
      <c r="AI36" s="47">
        <f>SUMIFS('別紙（介護施設等整備事業交付金）'!$T$7:$T51,'別紙（介護施設等整備事業交付金）'!$B$7:$B51,"交付金",'別紙（介護施設等整備事業交付金）'!$J$7:$J51,AH$1,'別紙（介護施設等整備事業交付金）'!$K$7:$K51,$B36)</f>
        <v>0</v>
      </c>
      <c r="AJ36" s="55">
        <f>SUMIFS('別紙（介護施設等整備事業交付金）'!$P$7:$P50,'別紙（介護施設等整備事業交付金）'!$B$7:$B50,"交付金",'別紙（介護施設等整備事業交付金）'!$J$7:$J50,AH$1,'別紙（介護施設等整備事業交付金）'!$K$7:$K50,$B36)</f>
        <v>0</v>
      </c>
      <c r="AK36" s="47">
        <f>COUNTIFS('別紙（介護施設等整備事業交付金）'!$B$7:$B50,"交付金",'別紙（介護施設等整備事業交付金）'!$J$7:$J50,AK$1,'別紙（介護施設等整備事業交付金）'!$K$7:$K50,$B36)</f>
        <v>0</v>
      </c>
      <c r="AL36" s="55">
        <f>SUMIFS('別紙（介護施設等整備事業交付金）'!$P$7:$P50,'別紙（介護施設等整備事業交付金）'!$B$7:$B50,"交付金",'別紙（介護施設等整備事業交付金）'!$J$7:$J50,AK$1,'別紙（介護施設等整備事業交付金）'!$K$7:$K50,$B36)</f>
        <v>0</v>
      </c>
      <c r="AM36" s="47">
        <f>COUNTIFS('別紙（介護施設等整備事業交付金）'!$B$7:$B50,"交付金",'別紙（介護施設等整備事業交付金）'!$J$7:$J50,AM$1,'別紙（介護施設等整備事業交付金）'!$K$7:$K50,$B36)</f>
        <v>0</v>
      </c>
      <c r="AN36" s="55">
        <f>SUMIFS('別紙（介護施設等整備事業交付金）'!$P$7:$P50,'別紙（介護施設等整備事業交付金）'!$B$7:$B50,"交付金",'別紙（介護施設等整備事業交付金）'!$J$7:$J50,AM$1,'別紙（介護施設等整備事業交付金）'!$K$7:$K50,$B36)</f>
        <v>0</v>
      </c>
      <c r="AO36" s="47">
        <f>COUNTIFS('別紙（介護施設等整備事業交付金）'!$B$7:$B50,"交付金",'別紙（介護施設等整備事業交付金）'!$J$7:$J50,AO$1,'別紙（介護施設等整備事業交付金）'!$K$7:$K50,$B36)</f>
        <v>0</v>
      </c>
      <c r="AP36" s="47">
        <f>SUMIFS('別紙（介護施設等整備事業交付金）'!$T$7:$T51,'別紙（介護施設等整備事業交付金）'!$B$7:$B51,"交付金",'別紙（介護施設等整備事業交付金）'!$J$7:$J51,AO$1,'別紙（介護施設等整備事業交付金）'!$K$7:$K51,$B36)</f>
        <v>0</v>
      </c>
      <c r="AQ36" s="55">
        <f>SUMIFS('別紙（介護施設等整備事業交付金）'!$P$7:$P50,'別紙（介護施設等整備事業交付金）'!$B$7:$B50,"交付金",'別紙（介護施設等整備事業交付金）'!$J$7:$J50,AO$1,'別紙（介護施設等整備事業交付金）'!$K$7:$K50,$B36)</f>
        <v>0</v>
      </c>
      <c r="AR36" s="47">
        <f>COUNTIFS('別紙（介護施設等整備事業交付金）'!$B$7:$B50,"交付金",'別紙（介護施設等整備事業交付金）'!$J$7:$J50,AR$1,'別紙（介護施設等整備事業交付金）'!$K$7:$K50,$B36)</f>
        <v>0</v>
      </c>
      <c r="AS36" s="64">
        <f>SUMIFS('別紙（介護施設等整備事業交付金）'!$T$7:$T51,'別紙（介護施設等整備事業交付金）'!$B$7:$B51,"交付金",'別紙（介護施設等整備事業交付金）'!$J$7:$J51,AR$1,'別紙（介護施設等整備事業交付金）'!$K$7:$K51,$B36)</f>
        <v>0</v>
      </c>
      <c r="AT36" s="55">
        <f>SUMIFS('別紙（介護施設等整備事業交付金）'!$P$7:$P50,'別紙（介護施設等整備事業交付金）'!$B$7:$B50,"交付金",'別紙（介護施設等整備事業交付金）'!$J$7:$J50,AR$1,'別紙（介護施設等整備事業交付金）'!$K$7:$K50,$B36)</f>
        <v>0</v>
      </c>
      <c r="AU36" s="47">
        <f>COUNTIFS('別紙（介護施設等整備事業交付金）'!$B$7:$B50,"交付金",'別紙（介護施設等整備事業交付金）'!$J$7:$J50,AU$1,'別紙（介護施設等整備事業交付金）'!$K$7:$K50,$B36)</f>
        <v>0</v>
      </c>
      <c r="AV36" s="64">
        <f>SUMIFS('別紙（介護施設等整備事業交付金）'!$T$7:$T51,'別紙（介護施設等整備事業交付金）'!$B$7:$B51,"交付金",'別紙（介護施設等整備事業交付金）'!$J$7:$J51,AU$1,'別紙（介護施設等整備事業交付金）'!$K$7:$K51,$B36)</f>
        <v>0</v>
      </c>
      <c r="AW36" s="55">
        <f>SUMIFS('別紙（介護施設等整備事業交付金）'!$P$7:$P50,'別紙（介護施設等整備事業交付金）'!$B$7:$B50,"交付金",'別紙（介護施設等整備事業交付金）'!$J$7:$J50,AU$1,'別紙（介護施設等整備事業交付金）'!$K$7:$K50,$B36)</f>
        <v>0</v>
      </c>
      <c r="AX36" s="47">
        <f>COUNTIFS('別紙（介護施設等整備事業交付金）'!$B$7:$B50,"交付金",'別紙（介護施設等整備事業交付金）'!$J$7:$J50,AX$1,'別紙（介護施設等整備事業交付金）'!$K$7:$K50,$B36)</f>
        <v>0</v>
      </c>
      <c r="AY36" s="64">
        <f>SUMIFS('別紙（介護施設等整備事業交付金）'!$T$7:$T51,'別紙（介護施設等整備事業交付金）'!$B$7:$B51,"交付金",'別紙（介護施設等整備事業交付金）'!$J$7:$J51,AX$1,'別紙（介護施設等整備事業交付金）'!$K$7:$K51,$B36)</f>
        <v>0</v>
      </c>
      <c r="AZ36" s="55">
        <f>SUMIFS('別紙（介護施設等整備事業交付金）'!$P$7:$P50,'別紙（介護施設等整備事業交付金）'!$B$7:$B50,"交付金",'別紙（介護施設等整備事業交付金）'!$J$7:$J50,AX$1,'別紙（介護施設等整備事業交付金）'!$K$7:$K50,$B36)</f>
        <v>0</v>
      </c>
      <c r="BA36" s="47">
        <f>COUNTIFS('別紙（介護施設等整備事業交付金）'!$B$7:$B50,"交付金",'別紙（介護施設等整備事業交付金）'!$J$7:$J50,BA$1,'別紙（介護施設等整備事業交付金）'!$K$7:$K50,$B36)</f>
        <v>0</v>
      </c>
      <c r="BB36" s="55">
        <f>SUMIFS('別紙（介護施設等整備事業交付金）'!$P$7:$P50,'別紙（介護施設等整備事業交付金）'!$B$7:$B50,"交付金",'別紙（介護施設等整備事業交付金）'!$J$7:$J50,BA$1,'別紙（介護施設等整備事業交付金）'!$K$7:$K50,$B36)</f>
        <v>0</v>
      </c>
      <c r="BC36" s="47">
        <f>COUNTIFS('別紙（介護施設等整備事業交付金）'!$B$7:$B50,"交付金",'別紙（介護施設等整備事業交付金）'!$J$7:$J50,BC$1,'別紙（介護施設等整備事業交付金）'!$K$7:$K50,$B36)</f>
        <v>0</v>
      </c>
      <c r="BD36" s="55">
        <f>SUMIFS('別紙（介護施設等整備事業交付金）'!$P$7:$P50,'別紙（介護施設等整備事業交付金）'!$B$7:$B50,"交付金",'別紙（介護施設等整備事業交付金）'!$J$7:$J50,BC$1,'別紙（介護施設等整備事業交付金）'!$K$7:$K50,$B36)</f>
        <v>0</v>
      </c>
      <c r="BE36" s="47">
        <f>COUNTIFS('別紙（介護施設等整備事業交付金）'!$B$7:$B50,"交付金",'別紙（介護施設等整備事業交付金）'!$J$7:$J50,BE$1,'別紙（介護施設等整備事業交付金）'!$K$7:$K50,$B36)</f>
        <v>0</v>
      </c>
      <c r="BF36" s="55">
        <f>SUMIFS('別紙（介護施設等整備事業交付金）'!$P$7:$P50,'別紙（介護施設等整備事業交付金）'!$B$7:$B50,"交付金",'別紙（介護施設等整備事業交付金）'!$J$7:$J50,BE$1,'別紙（介護施設等整備事業交付金）'!$K$7:$K50,$B36)</f>
        <v>0</v>
      </c>
      <c r="BG36" s="47">
        <f t="shared" si="0"/>
        <v>0</v>
      </c>
      <c r="BH36" s="55">
        <f t="shared" si="1"/>
        <v>0</v>
      </c>
    </row>
    <row r="37" spans="1:60" x14ac:dyDescent="0.4">
      <c r="A37" s="45"/>
      <c r="B37" s="45" t="s">
        <v>146</v>
      </c>
      <c r="C37" s="47">
        <f>COUNTIFS('別紙（介護施設等整備事業交付金）'!$B$7:$B51,"交付金",'別紙（介護施設等整備事業交付金）'!$J$7:$J51,C$1,'別紙（介護施設等整備事業交付金）'!$K$7:$K51,$B37)</f>
        <v>0</v>
      </c>
      <c r="D37" s="65">
        <f>SUMIFS('別紙（介護施設等整備事業交付金）'!$T$7:$T52,'別紙（介護施設等整備事業交付金）'!$B$7:$B52,"交付金",'別紙（介護施設等整備事業交付金）'!$J$7:$J52,C$1,'別紙（介護施設等整備事業交付金）'!$K$7:$K52,$B37)</f>
        <v>0</v>
      </c>
      <c r="E37" s="55">
        <f>SUMIFS('別紙（介護施設等整備事業交付金）'!$P$7:$P51,'別紙（介護施設等整備事業交付金）'!$B$7:$B51,"交付金",'別紙（介護施設等整備事業交付金）'!$J$7:$J51,C$1,'別紙（介護施設等整備事業交付金）'!$K$7:$K51,$B37)</f>
        <v>0</v>
      </c>
      <c r="F37" s="47">
        <f>COUNTIFS('別紙（介護施設等整備事業交付金）'!$B$7:$B51,"交付金",'別紙（介護施設等整備事業交付金）'!$J$7:$J51,F$1,'別紙（介護施設等整備事業交付金）'!$K$7:$K51,$B37)</f>
        <v>0</v>
      </c>
      <c r="G37" s="65">
        <f>SUMIFS('別紙（介護施設等整備事業交付金）'!$T$7:$T52,'別紙（介護施設等整備事業交付金）'!$B$7:$B52,"交付金",'別紙（介護施設等整備事業交付金）'!$J$7:$J52,F$1,'別紙（介護施設等整備事業交付金）'!$K$7:$K52,$B37)</f>
        <v>0</v>
      </c>
      <c r="H37" s="55">
        <f>SUMIFS('別紙（介護施設等整備事業交付金）'!$P$7:$P51,'別紙（介護施設等整備事業交付金）'!$B$7:$B51,"交付金",'別紙（介護施設等整備事業交付金）'!$J$7:$J51,F$1,'別紙（介護施設等整備事業交付金）'!$K$7:$K51,$B37)</f>
        <v>0</v>
      </c>
      <c r="I37" s="47">
        <f>COUNTIFS('別紙（介護施設等整備事業交付金）'!$B$7:$B51,"交付金",'別紙（介護施設等整備事業交付金）'!$J$7:$J51,I$1,'別紙（介護施設等整備事業交付金）'!$K$7:$K51,$B37)</f>
        <v>0</v>
      </c>
      <c r="J37" s="47">
        <f>SUMIFS('別紙（介護施設等整備事業交付金）'!$T$7:$T52,'別紙（介護施設等整備事業交付金）'!$B$7:$B52,"交付金",'別紙（介護施設等整備事業交付金）'!$J$7:$J52,I$1,'別紙（介護施設等整備事業交付金）'!$K$7:$K52,$B37)</f>
        <v>0</v>
      </c>
      <c r="K37" s="55">
        <f>SUMIFS('別紙（介護施設等整備事業交付金）'!$P$7:$P51,'別紙（介護施設等整備事業交付金）'!$B$7:$B51,"交付金",'別紙（介護施設等整備事業交付金）'!$J$7:$J51,I$1,'別紙（介護施設等整備事業交付金）'!$K$7:$K51,$B37)</f>
        <v>0</v>
      </c>
      <c r="L37" s="47">
        <f>COUNTIFS('別紙（介護施設等整備事業交付金）'!$B$7:$B51,"交付金",'別紙（介護施設等整備事業交付金）'!$J$7:$J51,L$1,'別紙（介護施設等整備事業交付金）'!$K$7:$K51,$B37)</f>
        <v>0</v>
      </c>
      <c r="M37" s="55">
        <f>SUMIFS('別紙（介護施設等整備事業交付金）'!$P$7:$P51,'別紙（介護施設等整備事業交付金）'!$B$7:$B51,"交付金",'別紙（介護施設等整備事業交付金）'!$J$7:$J51,L$1,'別紙（介護施設等整備事業交付金）'!$K$7:$K51,$B37)</f>
        <v>0</v>
      </c>
      <c r="N37" s="47">
        <f>COUNTIFS('別紙（介護施設等整備事業交付金）'!$B$7:$B51,"交付金",'別紙（介護施設等整備事業交付金）'!$J$7:$J51,N$1,'別紙（介護施設等整備事業交付金）'!$K$7:$K51,$B37)</f>
        <v>0</v>
      </c>
      <c r="O37" s="55">
        <f>SUMIFS('別紙（介護施設等整備事業交付金）'!$P$7:$P51,'別紙（介護施設等整備事業交付金）'!$B$7:$B51,"交付金",'別紙（介護施設等整備事業交付金）'!$J$7:$J51,N$1,'別紙（介護施設等整備事業交付金）'!$K$7:$K51,$B37)</f>
        <v>0</v>
      </c>
      <c r="P37" s="47">
        <f>COUNTIFS('別紙（介護施設等整備事業交付金）'!$B$7:$B65,"交付金",'別紙（介護施設等整備事業交付金）'!$J$7:$J65,"⑦_①*",'別紙（介護施設等整備事業交付金）'!$K$7:$K65,$B37)</f>
        <v>0</v>
      </c>
      <c r="Q37" s="47">
        <f>SUMIFS('別紙（介護施設等整備事業交付金）'!$T$7:$T66,'別紙（介護施設等整備事業交付金）'!$B$7:$B66,"交付金",'別紙（介護施設等整備事業交付金）'!$J$7:$J66,"⑦_①*",'別紙（介護施設等整備事業交付金）'!$K$7:$K66,$B37)</f>
        <v>0</v>
      </c>
      <c r="R37" s="55">
        <f>SUMIFS('別紙（介護施設等整備事業交付金）'!$P$7:$P65,'別紙（介護施設等整備事業交付金）'!$B$7:$B65,"交付金",'別紙（介護施設等整備事業交付金）'!$J$7:$J65,"⑦_①*",'別紙（介護施設等整備事業交付金）'!$K$7:$K65,$B37)</f>
        <v>0</v>
      </c>
      <c r="S37" s="47">
        <f>COUNTIFS('別紙（介護施設等整備事業交付金）'!$B$7:$B51,"交付金",'別紙（介護施設等整備事業交付金）'!$J$7:$J51,S$1,'別紙（介護施設等整備事業交付金）'!$K$7:$K51,$B37)</f>
        <v>0</v>
      </c>
      <c r="T37" s="47">
        <f>SUMIFS('別紙（介護施設等整備事業交付金）'!$T$7:$T52,'別紙（介護施設等整備事業交付金）'!$B$7:$B52,"交付金",'別紙（介護施設等整備事業交付金）'!$J$7:$J52,S$1,'別紙（介護施設等整備事業交付金）'!$K$7:$K52,$B37)</f>
        <v>0</v>
      </c>
      <c r="U37" s="55">
        <f>SUMIFS('別紙（介護施設等整備事業交付金）'!$P$7:$P51,'別紙（介護施設等整備事業交付金）'!$B$7:$B51,"交付金",'別紙（介護施設等整備事業交付金）'!$J$7:$J51,S$1,'別紙（介護施設等整備事業交付金）'!$K$7:$K51,$B37)</f>
        <v>0</v>
      </c>
      <c r="V37" s="47">
        <f>COUNTIFS('別紙（介護施設等整備事業交付金）'!$B$7:$B65,"交付金",'別紙（介護施設等整備事業交付金）'!$J$7:$J65,"⑦_③*",'別紙（介護施設等整備事業交付金）'!$K$7:$K65,$B37)</f>
        <v>0</v>
      </c>
      <c r="W37" s="47">
        <f>SUMIFS('別紙（介護施設等整備事業交付金）'!$T$7:$T66,'別紙（介護施設等整備事業交付金）'!$B$7:$B66,"交付金",'別紙（介護施設等整備事業交付金）'!$J$7:$J66,"⑦_③*",'別紙（介護施設等整備事業交付金）'!$K$7:$K66,$B37)</f>
        <v>0</v>
      </c>
      <c r="X37" s="55">
        <f>SUMIFS('別紙（介護施設等整備事業交付金）'!$P$7:$P65,'別紙（介護施設等整備事業交付金）'!$B$7:$B65,"交付金",'別紙（介護施設等整備事業交付金）'!$J$7:$J65,"⑦_③*",'別紙（介護施設等整備事業交付金）'!$K$7:$K65,$B37)</f>
        <v>0</v>
      </c>
      <c r="Y37" s="47">
        <f>COUNTIFS('別紙（介護施設等整備事業交付金）'!$B$7:$B51,"交付金",'別紙（介護施設等整備事業交付金）'!$J$7:$J51,Y$1,'別紙（介護施設等整備事業交付金）'!$K$7:$K51,$B37)</f>
        <v>0</v>
      </c>
      <c r="Z37" s="55">
        <f>SUMIFS('別紙（介護施設等整備事業交付金）'!$P$7:$P51,'別紙（介護施設等整備事業交付金）'!$B$7:$B51,"交付金",'別紙（介護施設等整備事業交付金）'!$J$7:$J51,Y$1,'別紙（介護施設等整備事業交付金）'!$K$7:$K51,$B37)</f>
        <v>0</v>
      </c>
      <c r="AA37" s="47">
        <f>COUNTIFS('別紙（介護施設等整備事業交付金）'!$B$7:$B51,"交付金",'別紙（介護施設等整備事業交付金）'!$J$7:$J51,AA$1,'別紙（介護施設等整備事業交付金）'!$K$7:$K51,$B37)</f>
        <v>0</v>
      </c>
      <c r="AB37" s="55">
        <f>SUMIFS('別紙（介護施設等整備事業交付金）'!$P$7:$P51,'別紙（介護施設等整備事業交付金）'!$B$7:$B51,"交付金",'別紙（介護施設等整備事業交付金）'!$J$7:$J51,AA$1,'別紙（介護施設等整備事業交付金）'!$K$7:$K51,$B37)</f>
        <v>0</v>
      </c>
      <c r="AC37" s="47">
        <f>COUNTIFS('別紙（介護施設等整備事業交付金）'!$B$7:$B51,"交付金",'別紙（介護施設等整備事業交付金）'!$J$7:$J51,AC$1,'別紙（介護施設等整備事業交付金）'!$K$7:$K51,$B37)</f>
        <v>0</v>
      </c>
      <c r="AD37" s="55">
        <f>SUMIFS('別紙（介護施設等整備事業交付金）'!$P$7:$P51,'別紙（介護施設等整備事業交付金）'!$B$7:$B51,"交付金",'別紙（介護施設等整備事業交付金）'!$J$7:$J51,AC$1,'別紙（介護施設等整備事業交付金）'!$K$7:$K51,$B37)</f>
        <v>0</v>
      </c>
      <c r="AE37" s="47">
        <f>COUNTIFS('別紙（介護施設等整備事業交付金）'!$B$7:$B51,"交付金",'別紙（介護施設等整備事業交付金）'!$J$7:$J51,AE$1,'別紙（介護施設等整備事業交付金）'!$K$7:$K51,$B37)</f>
        <v>0</v>
      </c>
      <c r="AF37" s="47">
        <f>SUMIFS('別紙（介護施設等整備事業交付金）'!$T$7:$T52,'別紙（介護施設等整備事業交付金）'!$B$7:$B52,"交付金",'別紙（介護施設等整備事業交付金）'!$J$7:$J52,AE$1,'別紙（介護施設等整備事業交付金）'!$K$7:$K52,$B37)</f>
        <v>0</v>
      </c>
      <c r="AG37" s="55">
        <f>SUMIFS('別紙（介護施設等整備事業交付金）'!$P$7:$P51,'別紙（介護施設等整備事業交付金）'!$B$7:$B51,"交付金",'別紙（介護施設等整備事業交付金）'!$J$7:$J51,AE$1,'別紙（介護施設等整備事業交付金）'!$K$7:$K51,$B37)</f>
        <v>0</v>
      </c>
      <c r="AH37" s="47">
        <f>COUNTIFS('別紙（介護施設等整備事業交付金）'!$B$7:$B51,"交付金",'別紙（介護施設等整備事業交付金）'!$J$7:$J51,AH$1,'別紙（介護施設等整備事業交付金）'!$K$7:$K51,$B37)</f>
        <v>0</v>
      </c>
      <c r="AI37" s="47">
        <f>SUMIFS('別紙（介護施設等整備事業交付金）'!$T$7:$T52,'別紙（介護施設等整備事業交付金）'!$B$7:$B52,"交付金",'別紙（介護施設等整備事業交付金）'!$J$7:$J52,AH$1,'別紙（介護施設等整備事業交付金）'!$K$7:$K52,$B37)</f>
        <v>0</v>
      </c>
      <c r="AJ37" s="55">
        <f>SUMIFS('別紙（介護施設等整備事業交付金）'!$P$7:$P51,'別紙（介護施設等整備事業交付金）'!$B$7:$B51,"交付金",'別紙（介護施設等整備事業交付金）'!$J$7:$J51,AH$1,'別紙（介護施設等整備事業交付金）'!$K$7:$K51,$B37)</f>
        <v>0</v>
      </c>
      <c r="AK37" s="47">
        <f>COUNTIFS('別紙（介護施設等整備事業交付金）'!$B$7:$B51,"交付金",'別紙（介護施設等整備事業交付金）'!$J$7:$J51,AK$1,'別紙（介護施設等整備事業交付金）'!$K$7:$K51,$B37)</f>
        <v>0</v>
      </c>
      <c r="AL37" s="55">
        <f>SUMIFS('別紙（介護施設等整備事業交付金）'!$P$7:$P51,'別紙（介護施設等整備事業交付金）'!$B$7:$B51,"交付金",'別紙（介護施設等整備事業交付金）'!$J$7:$J51,AK$1,'別紙（介護施設等整備事業交付金）'!$K$7:$K51,$B37)</f>
        <v>0</v>
      </c>
      <c r="AM37" s="47">
        <f>COUNTIFS('別紙（介護施設等整備事業交付金）'!$B$7:$B51,"交付金",'別紙（介護施設等整備事業交付金）'!$J$7:$J51,AM$1,'別紙（介護施設等整備事業交付金）'!$K$7:$K51,$B37)</f>
        <v>0</v>
      </c>
      <c r="AN37" s="55">
        <f>SUMIFS('別紙（介護施設等整備事業交付金）'!$P$7:$P51,'別紙（介護施設等整備事業交付金）'!$B$7:$B51,"交付金",'別紙（介護施設等整備事業交付金）'!$J$7:$J51,AM$1,'別紙（介護施設等整備事業交付金）'!$K$7:$K51,$B37)</f>
        <v>0</v>
      </c>
      <c r="AO37" s="47">
        <f>COUNTIFS('別紙（介護施設等整備事業交付金）'!$B$7:$B51,"交付金",'別紙（介護施設等整備事業交付金）'!$J$7:$J51,AO$1,'別紙（介護施設等整備事業交付金）'!$K$7:$K51,$B37)</f>
        <v>0</v>
      </c>
      <c r="AP37" s="47">
        <f>SUMIFS('別紙（介護施設等整備事業交付金）'!$T$7:$T52,'別紙（介護施設等整備事業交付金）'!$B$7:$B52,"交付金",'別紙（介護施設等整備事業交付金）'!$J$7:$J52,AO$1,'別紙（介護施設等整備事業交付金）'!$K$7:$K52,$B37)</f>
        <v>0</v>
      </c>
      <c r="AQ37" s="55">
        <f>SUMIFS('別紙（介護施設等整備事業交付金）'!$P$7:$P51,'別紙（介護施設等整備事業交付金）'!$B$7:$B51,"交付金",'別紙（介護施設等整備事業交付金）'!$J$7:$J51,AO$1,'別紙（介護施設等整備事業交付金）'!$K$7:$K51,$B37)</f>
        <v>0</v>
      </c>
      <c r="AR37" s="47">
        <f>COUNTIFS('別紙（介護施設等整備事業交付金）'!$B$7:$B51,"交付金",'別紙（介護施設等整備事業交付金）'!$J$7:$J51,AR$1,'別紙（介護施設等整備事業交付金）'!$K$7:$K51,$B37)</f>
        <v>0</v>
      </c>
      <c r="AS37" s="64">
        <f>SUMIFS('別紙（介護施設等整備事業交付金）'!$T$7:$T52,'別紙（介護施設等整備事業交付金）'!$B$7:$B52,"交付金",'別紙（介護施設等整備事業交付金）'!$J$7:$J52,AR$1,'別紙（介護施設等整備事業交付金）'!$K$7:$K52,$B37)</f>
        <v>0</v>
      </c>
      <c r="AT37" s="55">
        <f>SUMIFS('別紙（介護施設等整備事業交付金）'!$P$7:$P51,'別紙（介護施設等整備事業交付金）'!$B$7:$B51,"交付金",'別紙（介護施設等整備事業交付金）'!$J$7:$J51,AR$1,'別紙（介護施設等整備事業交付金）'!$K$7:$K51,$B37)</f>
        <v>0</v>
      </c>
      <c r="AU37" s="47">
        <f>COUNTIFS('別紙（介護施設等整備事業交付金）'!$B$7:$B51,"交付金",'別紙（介護施設等整備事業交付金）'!$J$7:$J51,AU$1,'別紙（介護施設等整備事業交付金）'!$K$7:$K51,$B37)</f>
        <v>0</v>
      </c>
      <c r="AV37" s="64">
        <f>SUMIFS('別紙（介護施設等整備事業交付金）'!$T$7:$T52,'別紙（介護施設等整備事業交付金）'!$B$7:$B52,"交付金",'別紙（介護施設等整備事業交付金）'!$J$7:$J52,AU$1,'別紙（介護施設等整備事業交付金）'!$K$7:$K52,$B37)</f>
        <v>0</v>
      </c>
      <c r="AW37" s="55">
        <f>SUMIFS('別紙（介護施設等整備事業交付金）'!$P$7:$P51,'別紙（介護施設等整備事業交付金）'!$B$7:$B51,"交付金",'別紙（介護施設等整備事業交付金）'!$J$7:$J51,AU$1,'別紙（介護施設等整備事業交付金）'!$K$7:$K51,$B37)</f>
        <v>0</v>
      </c>
      <c r="AX37" s="47">
        <f>COUNTIFS('別紙（介護施設等整備事業交付金）'!$B$7:$B51,"交付金",'別紙（介護施設等整備事業交付金）'!$J$7:$J51,AX$1,'別紙（介護施設等整備事業交付金）'!$K$7:$K51,$B37)</f>
        <v>0</v>
      </c>
      <c r="AY37" s="64">
        <f>SUMIFS('別紙（介護施設等整備事業交付金）'!$T$7:$T52,'別紙（介護施設等整備事業交付金）'!$B$7:$B52,"交付金",'別紙（介護施設等整備事業交付金）'!$J$7:$J52,AX$1,'別紙（介護施設等整備事業交付金）'!$K$7:$K52,$B37)</f>
        <v>0</v>
      </c>
      <c r="AZ37" s="55">
        <f>SUMIFS('別紙（介護施設等整備事業交付金）'!$P$7:$P51,'別紙（介護施設等整備事業交付金）'!$B$7:$B51,"交付金",'別紙（介護施設等整備事業交付金）'!$J$7:$J51,AX$1,'別紙（介護施設等整備事業交付金）'!$K$7:$K51,$B37)</f>
        <v>0</v>
      </c>
      <c r="BA37" s="47">
        <f>COUNTIFS('別紙（介護施設等整備事業交付金）'!$B$7:$B51,"交付金",'別紙（介護施設等整備事業交付金）'!$J$7:$J51,BA$1,'別紙（介護施設等整備事業交付金）'!$K$7:$K51,$B37)</f>
        <v>0</v>
      </c>
      <c r="BB37" s="55">
        <f>SUMIFS('別紙（介護施設等整備事業交付金）'!$P$7:$P51,'別紙（介護施設等整備事業交付金）'!$B$7:$B51,"交付金",'別紙（介護施設等整備事業交付金）'!$J$7:$J51,BA$1,'別紙（介護施設等整備事業交付金）'!$K$7:$K51,$B37)</f>
        <v>0</v>
      </c>
      <c r="BC37" s="47">
        <f>COUNTIFS('別紙（介護施設等整備事業交付金）'!$B$7:$B51,"交付金",'別紙（介護施設等整備事業交付金）'!$J$7:$J51,BC$1,'別紙（介護施設等整備事業交付金）'!$K$7:$K51,$B37)</f>
        <v>0</v>
      </c>
      <c r="BD37" s="55">
        <f>SUMIFS('別紙（介護施設等整備事業交付金）'!$P$7:$P51,'別紙（介護施設等整備事業交付金）'!$B$7:$B51,"交付金",'別紙（介護施設等整備事業交付金）'!$J$7:$J51,BC$1,'別紙（介護施設等整備事業交付金）'!$K$7:$K51,$B37)</f>
        <v>0</v>
      </c>
      <c r="BE37" s="47">
        <f>COUNTIFS('別紙（介護施設等整備事業交付金）'!$B$7:$B51,"交付金",'別紙（介護施設等整備事業交付金）'!$J$7:$J51,BE$1,'別紙（介護施設等整備事業交付金）'!$K$7:$K51,$B37)</f>
        <v>0</v>
      </c>
      <c r="BF37" s="55">
        <f>SUMIFS('別紙（介護施設等整備事業交付金）'!$P$7:$P51,'別紙（介護施設等整備事業交付金）'!$B$7:$B51,"交付金",'別紙（介護施設等整備事業交付金）'!$J$7:$J51,BE$1,'別紙（介護施設等整備事業交付金）'!$K$7:$K51,$B37)</f>
        <v>0</v>
      </c>
      <c r="BG37" s="47">
        <f t="shared" si="0"/>
        <v>0</v>
      </c>
      <c r="BH37" s="55">
        <f t="shared" si="1"/>
        <v>0</v>
      </c>
    </row>
    <row r="38" spans="1:60" x14ac:dyDescent="0.4">
      <c r="A38" s="45"/>
      <c r="B38" s="45" t="s">
        <v>149</v>
      </c>
      <c r="C38" s="47">
        <f>COUNTIFS('別紙（介護施設等整備事業交付金）'!$B$7:$B50,"交付金",'別紙（介護施設等整備事業交付金）'!$J$7:$J50,C$1,'別紙（介護施設等整備事業交付金）'!$K$7:$K50,$B38)</f>
        <v>0</v>
      </c>
      <c r="D38" s="65">
        <f>SUMIFS('別紙（介護施設等整備事業交付金）'!$T$7:$T51,'別紙（介護施設等整備事業交付金）'!$B$7:$B51,"交付金",'別紙（介護施設等整備事業交付金）'!$J$7:$J51,C$1,'別紙（介護施設等整備事業交付金）'!$K$7:$K51,$B38)</f>
        <v>0</v>
      </c>
      <c r="E38" s="55">
        <f>SUMIFS('別紙（介護施設等整備事業交付金）'!$P$7:$P50,'別紙（介護施設等整備事業交付金）'!$B$7:$B50,"交付金",'別紙（介護施設等整備事業交付金）'!$J$7:$J50,C$1,'別紙（介護施設等整備事業交付金）'!$K$7:$K50,$B38)</f>
        <v>0</v>
      </c>
      <c r="F38" s="47">
        <f>COUNTIFS('別紙（介護施設等整備事業交付金）'!$B$7:$B50,"交付金",'別紙（介護施設等整備事業交付金）'!$J$7:$J50,F$1,'別紙（介護施設等整備事業交付金）'!$K$7:$K50,$B38)</f>
        <v>0</v>
      </c>
      <c r="G38" s="65">
        <f>SUMIFS('別紙（介護施設等整備事業交付金）'!$T$7:$T51,'別紙（介護施設等整備事業交付金）'!$B$7:$B51,"交付金",'別紙（介護施設等整備事業交付金）'!$J$7:$J51,F$1,'別紙（介護施設等整備事業交付金）'!$K$7:$K51,$B38)</f>
        <v>0</v>
      </c>
      <c r="H38" s="55">
        <f>SUMIFS('別紙（介護施設等整備事業交付金）'!$P$7:$P50,'別紙（介護施設等整備事業交付金）'!$B$7:$B50,"交付金",'別紙（介護施設等整備事業交付金）'!$J$7:$J50,F$1,'別紙（介護施設等整備事業交付金）'!$K$7:$K50,$B38)</f>
        <v>0</v>
      </c>
      <c r="I38" s="47">
        <f>COUNTIFS('別紙（介護施設等整備事業交付金）'!$B$7:$B50,"交付金",'別紙（介護施設等整備事業交付金）'!$J$7:$J50,I$1,'別紙（介護施設等整備事業交付金）'!$K$7:$K50,$B38)</f>
        <v>0</v>
      </c>
      <c r="J38" s="47">
        <f>SUMIFS('別紙（介護施設等整備事業交付金）'!$T$7:$T51,'別紙（介護施設等整備事業交付金）'!$B$7:$B51,"交付金",'別紙（介護施設等整備事業交付金）'!$J$7:$J51,I$1,'別紙（介護施設等整備事業交付金）'!$K$7:$K51,$B38)</f>
        <v>0</v>
      </c>
      <c r="K38" s="55">
        <f>SUMIFS('別紙（介護施設等整備事業交付金）'!$P$7:$P50,'別紙（介護施設等整備事業交付金）'!$B$7:$B50,"交付金",'別紙（介護施設等整備事業交付金）'!$J$7:$J50,I$1,'別紙（介護施設等整備事業交付金）'!$K$7:$K50,$B38)</f>
        <v>0</v>
      </c>
      <c r="L38" s="47">
        <f>COUNTIFS('別紙（介護施設等整備事業交付金）'!$B$7:$B50,"交付金",'別紙（介護施設等整備事業交付金）'!$J$7:$J50,L$1,'別紙（介護施設等整備事業交付金）'!$K$7:$K50,$B38)</f>
        <v>0</v>
      </c>
      <c r="M38" s="55">
        <f>SUMIFS('別紙（介護施設等整備事業交付金）'!$P$7:$P50,'別紙（介護施設等整備事業交付金）'!$B$7:$B50,"交付金",'別紙（介護施設等整備事業交付金）'!$J$7:$J50,L$1,'別紙（介護施設等整備事業交付金）'!$K$7:$K50,$B38)</f>
        <v>0</v>
      </c>
      <c r="N38" s="47">
        <f>COUNTIFS('別紙（介護施設等整備事業交付金）'!$B$7:$B50,"交付金",'別紙（介護施設等整備事業交付金）'!$J$7:$J50,N$1,'別紙（介護施設等整備事業交付金）'!$K$7:$K50,$B38)</f>
        <v>0</v>
      </c>
      <c r="O38" s="55">
        <f>SUMIFS('別紙（介護施設等整備事業交付金）'!$P$7:$P50,'別紙（介護施設等整備事業交付金）'!$B$7:$B50,"交付金",'別紙（介護施設等整備事業交付金）'!$J$7:$J50,N$1,'別紙（介護施設等整備事業交付金）'!$K$7:$K50,$B38)</f>
        <v>0</v>
      </c>
      <c r="P38" s="47">
        <f>COUNTIFS('別紙（介護施設等整備事業交付金）'!$B$7:$B65,"交付金",'別紙（介護施設等整備事業交付金）'!$J$7:$J65,"⑦_①*",'別紙（介護施設等整備事業交付金）'!$K$7:$K65,$B38)</f>
        <v>0</v>
      </c>
      <c r="Q38" s="47">
        <f>SUMIFS('別紙（介護施設等整備事業交付金）'!$T$7:$T66,'別紙（介護施設等整備事業交付金）'!$B$7:$B66,"交付金",'別紙（介護施設等整備事業交付金）'!$J$7:$J66,"⑦_①*",'別紙（介護施設等整備事業交付金）'!$K$7:$K66,$B38)</f>
        <v>0</v>
      </c>
      <c r="R38" s="55">
        <f>SUMIFS('別紙（介護施設等整備事業交付金）'!$P$7:$P65,'別紙（介護施設等整備事業交付金）'!$B$7:$B65,"交付金",'別紙（介護施設等整備事業交付金）'!$J$7:$J65,"⑦_①*",'別紙（介護施設等整備事業交付金）'!$K$7:$K65,$B38)</f>
        <v>0</v>
      </c>
      <c r="S38" s="47">
        <f>COUNTIFS('別紙（介護施設等整備事業交付金）'!$B$7:$B50,"交付金",'別紙（介護施設等整備事業交付金）'!$J$7:$J50,S$1,'別紙（介護施設等整備事業交付金）'!$K$7:$K50,$B38)</f>
        <v>0</v>
      </c>
      <c r="T38" s="47">
        <f>SUMIFS('別紙（介護施設等整備事業交付金）'!$T$7:$T51,'別紙（介護施設等整備事業交付金）'!$B$7:$B51,"交付金",'別紙（介護施設等整備事業交付金）'!$J$7:$J51,S$1,'別紙（介護施設等整備事業交付金）'!$K$7:$K51,$B38)</f>
        <v>0</v>
      </c>
      <c r="U38" s="55">
        <f>SUMIFS('別紙（介護施設等整備事業交付金）'!$P$7:$P50,'別紙（介護施設等整備事業交付金）'!$B$7:$B50,"交付金",'別紙（介護施設等整備事業交付金）'!$J$7:$J50,S$1,'別紙（介護施設等整備事業交付金）'!$K$7:$K50,$B38)</f>
        <v>0</v>
      </c>
      <c r="V38" s="47">
        <f>COUNTIFS('別紙（介護施設等整備事業交付金）'!$B$7:$B65,"交付金",'別紙（介護施設等整備事業交付金）'!$J$7:$J65,"⑦_③*",'別紙（介護施設等整備事業交付金）'!$K$7:$K65,$B38)</f>
        <v>0</v>
      </c>
      <c r="W38" s="47">
        <f>SUMIFS('別紙（介護施設等整備事業交付金）'!$T$7:$T66,'別紙（介護施設等整備事業交付金）'!$B$7:$B66,"交付金",'別紙（介護施設等整備事業交付金）'!$J$7:$J66,"⑦_③*",'別紙（介護施設等整備事業交付金）'!$K$7:$K66,$B38)</f>
        <v>0</v>
      </c>
      <c r="X38" s="55">
        <f>SUMIFS('別紙（介護施設等整備事業交付金）'!$P$7:$P65,'別紙（介護施設等整備事業交付金）'!$B$7:$B65,"交付金",'別紙（介護施設等整備事業交付金）'!$J$7:$J65,"⑦_③*",'別紙（介護施設等整備事業交付金）'!$K$7:$K65,$B38)</f>
        <v>0</v>
      </c>
      <c r="Y38" s="47">
        <f>COUNTIFS('別紙（介護施設等整備事業交付金）'!$B$7:$B50,"交付金",'別紙（介護施設等整備事業交付金）'!$J$7:$J50,Y$1,'別紙（介護施設等整備事業交付金）'!$K$7:$K50,$B38)</f>
        <v>0</v>
      </c>
      <c r="Z38" s="55">
        <f>SUMIFS('別紙（介護施設等整備事業交付金）'!$P$7:$P50,'別紙（介護施設等整備事業交付金）'!$B$7:$B50,"交付金",'別紙（介護施設等整備事業交付金）'!$J$7:$J50,Y$1,'別紙（介護施設等整備事業交付金）'!$K$7:$K50,$B38)</f>
        <v>0</v>
      </c>
      <c r="AA38" s="47">
        <f>COUNTIFS('別紙（介護施設等整備事業交付金）'!$B$7:$B50,"交付金",'別紙（介護施設等整備事業交付金）'!$J$7:$J50,AA$1,'別紙（介護施設等整備事業交付金）'!$K$7:$K50,$B38)</f>
        <v>0</v>
      </c>
      <c r="AB38" s="55">
        <f>SUMIFS('別紙（介護施設等整備事業交付金）'!$P$7:$P50,'別紙（介護施設等整備事業交付金）'!$B$7:$B50,"交付金",'別紙（介護施設等整備事業交付金）'!$J$7:$J50,AA$1,'別紙（介護施設等整備事業交付金）'!$K$7:$K50,$B38)</f>
        <v>0</v>
      </c>
      <c r="AC38" s="47">
        <f>COUNTIFS('別紙（介護施設等整備事業交付金）'!$B$7:$B50,"交付金",'別紙（介護施設等整備事業交付金）'!$J$7:$J50,AC$1,'別紙（介護施設等整備事業交付金）'!$K$7:$K50,$B38)</f>
        <v>0</v>
      </c>
      <c r="AD38" s="55">
        <f>SUMIFS('別紙（介護施設等整備事業交付金）'!$P$7:$P50,'別紙（介護施設等整備事業交付金）'!$B$7:$B50,"交付金",'別紙（介護施設等整備事業交付金）'!$J$7:$J50,AC$1,'別紙（介護施設等整備事業交付金）'!$K$7:$K50,$B38)</f>
        <v>0</v>
      </c>
      <c r="AE38" s="47">
        <f>COUNTIFS('別紙（介護施設等整備事業交付金）'!$B$7:$B50,"交付金",'別紙（介護施設等整備事業交付金）'!$J$7:$J50,AE$1,'別紙（介護施設等整備事業交付金）'!$K$7:$K50,$B38)</f>
        <v>0</v>
      </c>
      <c r="AF38" s="47">
        <f>SUMIFS('別紙（介護施設等整備事業交付金）'!$T$7:$T51,'別紙（介護施設等整備事業交付金）'!$B$7:$B51,"交付金",'別紙（介護施設等整備事業交付金）'!$J$7:$J51,AE$1,'別紙（介護施設等整備事業交付金）'!$K$7:$K51,$B38)</f>
        <v>0</v>
      </c>
      <c r="AG38" s="55">
        <f>SUMIFS('別紙（介護施設等整備事業交付金）'!$P$7:$P50,'別紙（介護施設等整備事業交付金）'!$B$7:$B50,"交付金",'別紙（介護施設等整備事業交付金）'!$J$7:$J50,AE$1,'別紙（介護施設等整備事業交付金）'!$K$7:$K50,$B38)</f>
        <v>0</v>
      </c>
      <c r="AH38" s="47">
        <f>COUNTIFS('別紙（介護施設等整備事業交付金）'!$B$7:$B50,"交付金",'別紙（介護施設等整備事業交付金）'!$J$7:$J50,AH$1,'別紙（介護施設等整備事業交付金）'!$K$7:$K50,$B38)</f>
        <v>0</v>
      </c>
      <c r="AI38" s="47">
        <f>SUMIFS('別紙（介護施設等整備事業交付金）'!$T$7:$T51,'別紙（介護施設等整備事業交付金）'!$B$7:$B51,"交付金",'別紙（介護施設等整備事業交付金）'!$J$7:$J51,AH$1,'別紙（介護施設等整備事業交付金）'!$K$7:$K51,$B38)</f>
        <v>0</v>
      </c>
      <c r="AJ38" s="55">
        <f>SUMIFS('別紙（介護施設等整備事業交付金）'!$P$7:$P50,'別紙（介護施設等整備事業交付金）'!$B$7:$B50,"交付金",'別紙（介護施設等整備事業交付金）'!$J$7:$J50,AH$1,'別紙（介護施設等整備事業交付金）'!$K$7:$K50,$B38)</f>
        <v>0</v>
      </c>
      <c r="AK38" s="47">
        <f>COUNTIFS('別紙（介護施設等整備事業交付金）'!$B$7:$B50,"交付金",'別紙（介護施設等整備事業交付金）'!$J$7:$J50,AK$1,'別紙（介護施設等整備事業交付金）'!$K$7:$K50,$B38)</f>
        <v>0</v>
      </c>
      <c r="AL38" s="55">
        <f>SUMIFS('別紙（介護施設等整備事業交付金）'!$P$7:$P50,'別紙（介護施設等整備事業交付金）'!$B$7:$B50,"交付金",'別紙（介護施設等整備事業交付金）'!$J$7:$J50,AK$1,'別紙（介護施設等整備事業交付金）'!$K$7:$K50,$B38)</f>
        <v>0</v>
      </c>
      <c r="AM38" s="47">
        <f>COUNTIFS('別紙（介護施設等整備事業交付金）'!$B$7:$B50,"交付金",'別紙（介護施設等整備事業交付金）'!$J$7:$J50,AM$1,'別紙（介護施設等整備事業交付金）'!$K$7:$K50,$B38)</f>
        <v>0</v>
      </c>
      <c r="AN38" s="55">
        <f>SUMIFS('別紙（介護施設等整備事業交付金）'!$P$7:$P50,'別紙（介護施設等整備事業交付金）'!$B$7:$B50,"交付金",'別紙（介護施設等整備事業交付金）'!$J$7:$J50,AM$1,'別紙（介護施設等整備事業交付金）'!$K$7:$K50,$B38)</f>
        <v>0</v>
      </c>
      <c r="AO38" s="47">
        <f>COUNTIFS('別紙（介護施設等整備事業交付金）'!$B$7:$B50,"交付金",'別紙（介護施設等整備事業交付金）'!$J$7:$J50,AO$1,'別紙（介護施設等整備事業交付金）'!$K$7:$K50,$B38)</f>
        <v>0</v>
      </c>
      <c r="AP38" s="47">
        <f>SUMIFS('別紙（介護施設等整備事業交付金）'!$T$7:$T51,'別紙（介護施設等整備事業交付金）'!$B$7:$B51,"交付金",'別紙（介護施設等整備事業交付金）'!$J$7:$J51,AO$1,'別紙（介護施設等整備事業交付金）'!$K$7:$K51,$B38)</f>
        <v>0</v>
      </c>
      <c r="AQ38" s="55">
        <f>SUMIFS('別紙（介護施設等整備事業交付金）'!$P$7:$P50,'別紙（介護施設等整備事業交付金）'!$B$7:$B50,"交付金",'別紙（介護施設等整備事業交付金）'!$J$7:$J50,AO$1,'別紙（介護施設等整備事業交付金）'!$K$7:$K50,$B38)</f>
        <v>0</v>
      </c>
      <c r="AR38" s="47">
        <f>COUNTIFS('別紙（介護施設等整備事業交付金）'!$B$7:$B50,"交付金",'別紙（介護施設等整備事業交付金）'!$J$7:$J50,AR$1,'別紙（介護施設等整備事業交付金）'!$K$7:$K50,$B38)</f>
        <v>0</v>
      </c>
      <c r="AS38" s="64">
        <f>SUMIFS('別紙（介護施設等整備事業交付金）'!$T$7:$T51,'別紙（介護施設等整備事業交付金）'!$B$7:$B51,"交付金",'別紙（介護施設等整備事業交付金）'!$J$7:$J51,AR$1,'別紙（介護施設等整備事業交付金）'!$K$7:$K51,$B38)</f>
        <v>0</v>
      </c>
      <c r="AT38" s="55">
        <f>SUMIFS('別紙（介護施設等整備事業交付金）'!$P$7:$P50,'別紙（介護施設等整備事業交付金）'!$B$7:$B50,"交付金",'別紙（介護施設等整備事業交付金）'!$J$7:$J50,AR$1,'別紙（介護施設等整備事業交付金）'!$K$7:$K50,$B38)</f>
        <v>0</v>
      </c>
      <c r="AU38" s="47">
        <f>COUNTIFS('別紙（介護施設等整備事業交付金）'!$B$7:$B50,"交付金",'別紙（介護施設等整備事業交付金）'!$J$7:$J50,AU$1,'別紙（介護施設等整備事業交付金）'!$K$7:$K50,$B38)</f>
        <v>0</v>
      </c>
      <c r="AV38" s="64">
        <f>SUMIFS('別紙（介護施設等整備事業交付金）'!$T$7:$T51,'別紙（介護施設等整備事業交付金）'!$B$7:$B51,"交付金",'別紙（介護施設等整備事業交付金）'!$J$7:$J51,AU$1,'別紙（介護施設等整備事業交付金）'!$K$7:$K51,$B38)</f>
        <v>0</v>
      </c>
      <c r="AW38" s="55">
        <f>SUMIFS('別紙（介護施設等整備事業交付金）'!$P$7:$P50,'別紙（介護施設等整備事業交付金）'!$B$7:$B50,"交付金",'別紙（介護施設等整備事業交付金）'!$J$7:$J50,AU$1,'別紙（介護施設等整備事業交付金）'!$K$7:$K50,$B38)</f>
        <v>0</v>
      </c>
      <c r="AX38" s="47">
        <f>COUNTIFS('別紙（介護施設等整備事業交付金）'!$B$7:$B50,"交付金",'別紙（介護施設等整備事業交付金）'!$J$7:$J50,AX$1,'別紙（介護施設等整備事業交付金）'!$K$7:$K50,$B38)</f>
        <v>0</v>
      </c>
      <c r="AY38" s="64">
        <f>SUMIFS('別紙（介護施設等整備事業交付金）'!$T$7:$T51,'別紙（介護施設等整備事業交付金）'!$B$7:$B51,"交付金",'別紙（介護施設等整備事業交付金）'!$J$7:$J51,AX$1,'別紙（介護施設等整備事業交付金）'!$K$7:$K51,$B38)</f>
        <v>0</v>
      </c>
      <c r="AZ38" s="55">
        <f>SUMIFS('別紙（介護施設等整備事業交付金）'!$P$7:$P50,'別紙（介護施設等整備事業交付金）'!$B$7:$B50,"交付金",'別紙（介護施設等整備事業交付金）'!$J$7:$J50,AX$1,'別紙（介護施設等整備事業交付金）'!$K$7:$K50,$B38)</f>
        <v>0</v>
      </c>
      <c r="BA38" s="47">
        <f>COUNTIFS('別紙（介護施設等整備事業交付金）'!$B$7:$B50,"交付金",'別紙（介護施設等整備事業交付金）'!$J$7:$J50,BA$1,'別紙（介護施設等整備事業交付金）'!$K$7:$K50,$B38)</f>
        <v>0</v>
      </c>
      <c r="BB38" s="55">
        <f>SUMIFS('別紙（介護施設等整備事業交付金）'!$P$7:$P50,'別紙（介護施設等整備事業交付金）'!$B$7:$B50,"交付金",'別紙（介護施設等整備事業交付金）'!$J$7:$J50,BA$1,'別紙（介護施設等整備事業交付金）'!$K$7:$K50,$B38)</f>
        <v>0</v>
      </c>
      <c r="BC38" s="47">
        <f>COUNTIFS('別紙（介護施設等整備事業交付金）'!$B$7:$B50,"交付金",'別紙（介護施設等整備事業交付金）'!$J$7:$J50,BC$1,'別紙（介護施設等整備事業交付金）'!$K$7:$K50,$B38)</f>
        <v>0</v>
      </c>
      <c r="BD38" s="55">
        <f>SUMIFS('別紙（介護施設等整備事業交付金）'!$P$7:$P50,'別紙（介護施設等整備事業交付金）'!$B$7:$B50,"交付金",'別紙（介護施設等整備事業交付金）'!$J$7:$J50,BC$1,'別紙（介護施設等整備事業交付金）'!$K$7:$K50,$B38)</f>
        <v>0</v>
      </c>
      <c r="BE38" s="47">
        <f>COUNTIFS('別紙（介護施設等整備事業交付金）'!$B$7:$B50,"交付金",'別紙（介護施設等整備事業交付金）'!$J$7:$J50,BE$1,'別紙（介護施設等整備事業交付金）'!$K$7:$K50,$B38)</f>
        <v>0</v>
      </c>
      <c r="BF38" s="55">
        <f>SUMIFS('別紙（介護施設等整備事業交付金）'!$P$7:$P50,'別紙（介護施設等整備事業交付金）'!$B$7:$B50,"交付金",'別紙（介護施設等整備事業交付金）'!$J$7:$J50,BE$1,'別紙（介護施設等整備事業交付金）'!$K$7:$K50,$B38)</f>
        <v>0</v>
      </c>
      <c r="BG38" s="47">
        <f t="shared" si="0"/>
        <v>0</v>
      </c>
      <c r="BH38" s="55">
        <f t="shared" si="1"/>
        <v>0</v>
      </c>
    </row>
    <row r="39" spans="1:60" x14ac:dyDescent="0.4">
      <c r="A39" s="45"/>
      <c r="B39" s="45" t="s">
        <v>191</v>
      </c>
      <c r="C39" s="47">
        <f>COUNTIFS('別紙（介護施設等整備事業交付金）'!$B$7:$B51,"交付金",'別紙（介護施設等整備事業交付金）'!$J$7:$J51,C$1,'別紙（介護施設等整備事業交付金）'!$K$7:$K51,$B39)</f>
        <v>0</v>
      </c>
      <c r="D39" s="65">
        <f>SUMIFS('別紙（介護施設等整備事業交付金）'!$T$7:$T52,'別紙（介護施設等整備事業交付金）'!$B$7:$B52,"交付金",'別紙（介護施設等整備事業交付金）'!$J$7:$J52,C$1,'別紙（介護施設等整備事業交付金）'!$K$7:$K52,$B39)</f>
        <v>0</v>
      </c>
      <c r="E39" s="55">
        <f>SUMIFS('別紙（介護施設等整備事業交付金）'!$P$7:$P51,'別紙（介護施設等整備事業交付金）'!$B$7:$B51,"交付金",'別紙（介護施設等整備事業交付金）'!$J$7:$J51,C$1,'別紙（介護施設等整備事業交付金）'!$K$7:$K51,$B39)</f>
        <v>0</v>
      </c>
      <c r="F39" s="47">
        <f>COUNTIFS('別紙（介護施設等整備事業交付金）'!$B$7:$B51,"交付金",'別紙（介護施設等整備事業交付金）'!$J$7:$J51,F$1,'別紙（介護施設等整備事業交付金）'!$K$7:$K51,$B39)</f>
        <v>0</v>
      </c>
      <c r="G39" s="65">
        <f>SUMIFS('別紙（介護施設等整備事業交付金）'!$T$7:$T52,'別紙（介護施設等整備事業交付金）'!$B$7:$B52,"交付金",'別紙（介護施設等整備事業交付金）'!$J$7:$J52,F$1,'別紙（介護施設等整備事業交付金）'!$K$7:$K52,$B39)</f>
        <v>0</v>
      </c>
      <c r="H39" s="55">
        <f>SUMIFS('別紙（介護施設等整備事業交付金）'!$P$7:$P51,'別紙（介護施設等整備事業交付金）'!$B$7:$B51,"交付金",'別紙（介護施設等整備事業交付金）'!$J$7:$J51,F$1,'別紙（介護施設等整備事業交付金）'!$K$7:$K51,$B39)</f>
        <v>0</v>
      </c>
      <c r="I39" s="47">
        <f>COUNTIFS('別紙（介護施設等整備事業交付金）'!$B$7:$B51,"交付金",'別紙（介護施設等整備事業交付金）'!$J$7:$J51,I$1,'別紙（介護施設等整備事業交付金）'!$K$7:$K51,$B39)</f>
        <v>0</v>
      </c>
      <c r="J39" s="47">
        <f>SUMIFS('別紙（介護施設等整備事業交付金）'!$T$7:$T52,'別紙（介護施設等整備事業交付金）'!$B$7:$B52,"交付金",'別紙（介護施設等整備事業交付金）'!$J$7:$J52,I$1,'別紙（介護施設等整備事業交付金）'!$K$7:$K52,$B39)</f>
        <v>0</v>
      </c>
      <c r="K39" s="55">
        <f>SUMIFS('別紙（介護施設等整備事業交付金）'!$P$7:$P51,'別紙（介護施設等整備事業交付金）'!$B$7:$B51,"交付金",'別紙（介護施設等整備事業交付金）'!$J$7:$J51,I$1,'別紙（介護施設等整備事業交付金）'!$K$7:$K51,$B39)</f>
        <v>0</v>
      </c>
      <c r="L39" s="47">
        <f>COUNTIFS('別紙（介護施設等整備事業交付金）'!$B$7:$B51,"交付金",'別紙（介護施設等整備事業交付金）'!$J$7:$J51,L$1,'別紙（介護施設等整備事業交付金）'!$K$7:$K51,$B39)</f>
        <v>0</v>
      </c>
      <c r="M39" s="55">
        <f>SUMIFS('別紙（介護施設等整備事業交付金）'!$P$7:$P51,'別紙（介護施設等整備事業交付金）'!$B$7:$B51,"交付金",'別紙（介護施設等整備事業交付金）'!$J$7:$J51,L$1,'別紙（介護施設等整備事業交付金）'!$K$7:$K51,$B39)</f>
        <v>0</v>
      </c>
      <c r="N39" s="47">
        <f>COUNTIFS('別紙（介護施設等整備事業交付金）'!$B$7:$B51,"交付金",'別紙（介護施設等整備事業交付金）'!$J$7:$J51,N$1,'別紙（介護施設等整備事業交付金）'!$K$7:$K51,$B39)</f>
        <v>0</v>
      </c>
      <c r="O39" s="55">
        <f>SUMIFS('別紙（介護施設等整備事業交付金）'!$P$7:$P51,'別紙（介護施設等整備事業交付金）'!$B$7:$B51,"交付金",'別紙（介護施設等整備事業交付金）'!$J$7:$J51,N$1,'別紙（介護施設等整備事業交付金）'!$K$7:$K51,$B39)</f>
        <v>0</v>
      </c>
      <c r="P39" s="47">
        <f>COUNTIFS('別紙（介護施設等整備事業交付金）'!$B$7:$B66,"交付金",'別紙（介護施設等整備事業交付金）'!$J$7:$J66,"⑦_①*",'別紙（介護施設等整備事業交付金）'!$K$7:$K66,$B39)</f>
        <v>0</v>
      </c>
      <c r="Q39" s="47">
        <f>SUMIFS('別紙（介護施設等整備事業交付金）'!$T$7:$T67,'別紙（介護施設等整備事業交付金）'!$B$7:$B67,"交付金",'別紙（介護施設等整備事業交付金）'!$J$7:$J67,"⑦_①*",'別紙（介護施設等整備事業交付金）'!$K$7:$K67,$B39)</f>
        <v>0</v>
      </c>
      <c r="R39" s="55">
        <f>SUMIFS('別紙（介護施設等整備事業交付金）'!$P$7:$P66,'別紙（介護施設等整備事業交付金）'!$B$7:$B66,"交付金",'別紙（介護施設等整備事業交付金）'!$J$7:$J66,"⑦_①*",'別紙（介護施設等整備事業交付金）'!$K$7:$K66,$B39)</f>
        <v>0</v>
      </c>
      <c r="S39" s="47">
        <f>COUNTIFS('別紙（介護施設等整備事業交付金）'!$B$7:$B51,"交付金",'別紙（介護施設等整備事業交付金）'!$J$7:$J51,S$1,'別紙（介護施設等整備事業交付金）'!$K$7:$K51,$B39)</f>
        <v>0</v>
      </c>
      <c r="T39" s="47">
        <f>SUMIFS('別紙（介護施設等整備事業交付金）'!$T$7:$T52,'別紙（介護施設等整備事業交付金）'!$B$7:$B52,"交付金",'別紙（介護施設等整備事業交付金）'!$J$7:$J52,S$1,'別紙（介護施設等整備事業交付金）'!$K$7:$K52,$B39)</f>
        <v>0</v>
      </c>
      <c r="U39" s="55">
        <f>SUMIFS('別紙（介護施設等整備事業交付金）'!$P$7:$P51,'別紙（介護施設等整備事業交付金）'!$B$7:$B51,"交付金",'別紙（介護施設等整備事業交付金）'!$J$7:$J51,S$1,'別紙（介護施設等整備事業交付金）'!$K$7:$K51,$B39)</f>
        <v>0</v>
      </c>
      <c r="V39" s="47">
        <f>COUNTIFS('別紙（介護施設等整備事業交付金）'!$B$7:$B66,"交付金",'別紙（介護施設等整備事業交付金）'!$J$7:$J66,"⑦_③*",'別紙（介護施設等整備事業交付金）'!$K$7:$K66,$B39)</f>
        <v>0</v>
      </c>
      <c r="W39" s="47">
        <f>SUMIFS('別紙（介護施設等整備事業交付金）'!$T$7:$T67,'別紙（介護施設等整備事業交付金）'!$B$7:$B67,"交付金",'別紙（介護施設等整備事業交付金）'!$J$7:$J67,"⑦_③*",'別紙（介護施設等整備事業交付金）'!$K$7:$K67,$B39)</f>
        <v>0</v>
      </c>
      <c r="X39" s="55">
        <f>SUMIFS('別紙（介護施設等整備事業交付金）'!$P$7:$P66,'別紙（介護施設等整備事業交付金）'!$B$7:$B66,"交付金",'別紙（介護施設等整備事業交付金）'!$J$7:$J66,"⑦_③*",'別紙（介護施設等整備事業交付金）'!$K$7:$K66,$B39)</f>
        <v>0</v>
      </c>
      <c r="Y39" s="47">
        <f>COUNTIFS('別紙（介護施設等整備事業交付金）'!$B$7:$B51,"交付金",'別紙（介護施設等整備事業交付金）'!$J$7:$J51,Y$1,'別紙（介護施設等整備事業交付金）'!$K$7:$K51,$B39)</f>
        <v>0</v>
      </c>
      <c r="Z39" s="55">
        <f>SUMIFS('別紙（介護施設等整備事業交付金）'!$P$7:$P51,'別紙（介護施設等整備事業交付金）'!$B$7:$B51,"交付金",'別紙（介護施設等整備事業交付金）'!$J$7:$J51,Y$1,'別紙（介護施設等整備事業交付金）'!$K$7:$K51,$B39)</f>
        <v>0</v>
      </c>
      <c r="AA39" s="47">
        <f>COUNTIFS('別紙（介護施設等整備事業交付金）'!$B$7:$B51,"交付金",'別紙（介護施設等整備事業交付金）'!$J$7:$J51,AA$1,'別紙（介護施設等整備事業交付金）'!$K$7:$K51,$B39)</f>
        <v>0</v>
      </c>
      <c r="AB39" s="55">
        <f>SUMIFS('別紙（介護施設等整備事業交付金）'!$P$7:$P51,'別紙（介護施設等整備事業交付金）'!$B$7:$B51,"交付金",'別紙（介護施設等整備事業交付金）'!$J$7:$J51,AA$1,'別紙（介護施設等整備事業交付金）'!$K$7:$K51,$B39)</f>
        <v>0</v>
      </c>
      <c r="AC39" s="47">
        <f>COUNTIFS('別紙（介護施設等整備事業交付金）'!$B$7:$B51,"交付金",'別紙（介護施設等整備事業交付金）'!$J$7:$J51,AC$1,'別紙（介護施設等整備事業交付金）'!$K$7:$K51,$B39)</f>
        <v>0</v>
      </c>
      <c r="AD39" s="55">
        <f>SUMIFS('別紙（介護施設等整備事業交付金）'!$P$7:$P51,'別紙（介護施設等整備事業交付金）'!$B$7:$B51,"交付金",'別紙（介護施設等整備事業交付金）'!$J$7:$J51,AC$1,'別紙（介護施設等整備事業交付金）'!$K$7:$K51,$B39)</f>
        <v>0</v>
      </c>
      <c r="AE39" s="47">
        <f>COUNTIFS('別紙（介護施設等整備事業交付金）'!$B$7:$B51,"交付金",'別紙（介護施設等整備事業交付金）'!$J$7:$J51,AE$1,'別紙（介護施設等整備事業交付金）'!$K$7:$K51,$B39)</f>
        <v>0</v>
      </c>
      <c r="AF39" s="47">
        <f>SUMIFS('別紙（介護施設等整備事業交付金）'!$T$7:$T52,'別紙（介護施設等整備事業交付金）'!$B$7:$B52,"交付金",'別紙（介護施設等整備事業交付金）'!$J$7:$J52,AE$1,'別紙（介護施設等整備事業交付金）'!$K$7:$K52,$B39)</f>
        <v>0</v>
      </c>
      <c r="AG39" s="55">
        <f>SUMIFS('別紙（介護施設等整備事業交付金）'!$P$7:$P51,'別紙（介護施設等整備事業交付金）'!$B$7:$B51,"交付金",'別紙（介護施設等整備事業交付金）'!$J$7:$J51,AE$1,'別紙（介護施設等整備事業交付金）'!$K$7:$K51,$B39)</f>
        <v>0</v>
      </c>
      <c r="AH39" s="47">
        <f>COUNTIFS('別紙（介護施設等整備事業交付金）'!$B$7:$B51,"交付金",'別紙（介護施設等整備事業交付金）'!$J$7:$J51,AH$1,'別紙（介護施設等整備事業交付金）'!$K$7:$K51,$B39)</f>
        <v>0</v>
      </c>
      <c r="AI39" s="47">
        <f>SUMIFS('別紙（介護施設等整備事業交付金）'!$T$7:$T52,'別紙（介護施設等整備事業交付金）'!$B$7:$B52,"交付金",'別紙（介護施設等整備事業交付金）'!$J$7:$J52,AH$1,'別紙（介護施設等整備事業交付金）'!$K$7:$K52,$B39)</f>
        <v>0</v>
      </c>
      <c r="AJ39" s="55">
        <f>SUMIFS('別紙（介護施設等整備事業交付金）'!$P$7:$P51,'別紙（介護施設等整備事業交付金）'!$B$7:$B51,"交付金",'別紙（介護施設等整備事業交付金）'!$J$7:$J51,AH$1,'別紙（介護施設等整備事業交付金）'!$K$7:$K51,$B39)</f>
        <v>0</v>
      </c>
      <c r="AK39" s="47">
        <f>COUNTIFS('別紙（介護施設等整備事業交付金）'!$B$7:$B51,"交付金",'別紙（介護施設等整備事業交付金）'!$J$7:$J51,AK$1,'別紙（介護施設等整備事業交付金）'!$K$7:$K51,$B39)</f>
        <v>0</v>
      </c>
      <c r="AL39" s="55">
        <f>SUMIFS('別紙（介護施設等整備事業交付金）'!$P$7:$P51,'別紙（介護施設等整備事業交付金）'!$B$7:$B51,"交付金",'別紙（介護施設等整備事業交付金）'!$J$7:$J51,AK$1,'別紙（介護施設等整備事業交付金）'!$K$7:$K51,$B39)</f>
        <v>0</v>
      </c>
      <c r="AM39" s="47">
        <f>COUNTIFS('別紙（介護施設等整備事業交付金）'!$B$7:$B51,"交付金",'別紙（介護施設等整備事業交付金）'!$J$7:$J51,AM$1,'別紙（介護施設等整備事業交付金）'!$K$7:$K51,$B39)</f>
        <v>0</v>
      </c>
      <c r="AN39" s="55">
        <f>SUMIFS('別紙（介護施設等整備事業交付金）'!$P$7:$P51,'別紙（介護施設等整備事業交付金）'!$B$7:$B51,"交付金",'別紙（介護施設等整備事業交付金）'!$J$7:$J51,AM$1,'別紙（介護施設等整備事業交付金）'!$K$7:$K51,$B39)</f>
        <v>0</v>
      </c>
      <c r="AO39" s="47">
        <f>COUNTIFS('別紙（介護施設等整備事業交付金）'!$B$7:$B51,"交付金",'別紙（介護施設等整備事業交付金）'!$J$7:$J51,AO$1,'別紙（介護施設等整備事業交付金）'!$K$7:$K51,$B39)</f>
        <v>0</v>
      </c>
      <c r="AP39" s="47">
        <f>SUMIFS('別紙（介護施設等整備事業交付金）'!$T$7:$T52,'別紙（介護施設等整備事業交付金）'!$B$7:$B52,"交付金",'別紙（介護施設等整備事業交付金）'!$J$7:$J52,AO$1,'別紙（介護施設等整備事業交付金）'!$K$7:$K52,$B39)</f>
        <v>0</v>
      </c>
      <c r="AQ39" s="55">
        <f>SUMIFS('別紙（介護施設等整備事業交付金）'!$P$7:$P51,'別紙（介護施設等整備事業交付金）'!$B$7:$B51,"交付金",'別紙（介護施設等整備事業交付金）'!$J$7:$J51,AO$1,'別紙（介護施設等整備事業交付金）'!$K$7:$K51,$B39)</f>
        <v>0</v>
      </c>
      <c r="AR39" s="47">
        <f>COUNTIFS('別紙（介護施設等整備事業交付金）'!$B$7:$B51,"交付金",'別紙（介護施設等整備事業交付金）'!$J$7:$J51,AR$1,'別紙（介護施設等整備事業交付金）'!$K$7:$K51,$B39)</f>
        <v>0</v>
      </c>
      <c r="AS39" s="64">
        <f>SUMIFS('別紙（介護施設等整備事業交付金）'!$T$7:$T52,'別紙（介護施設等整備事業交付金）'!$B$7:$B52,"交付金",'別紙（介護施設等整備事業交付金）'!$J$7:$J52,AR$1,'別紙（介護施設等整備事業交付金）'!$K$7:$K52,$B39)</f>
        <v>0</v>
      </c>
      <c r="AT39" s="55">
        <f>SUMIFS('別紙（介護施設等整備事業交付金）'!$P$7:$P51,'別紙（介護施設等整備事業交付金）'!$B$7:$B51,"交付金",'別紙（介護施設等整備事業交付金）'!$J$7:$J51,AR$1,'別紙（介護施設等整備事業交付金）'!$K$7:$K51,$B39)</f>
        <v>0</v>
      </c>
      <c r="AU39" s="47">
        <f>COUNTIFS('別紙（介護施設等整備事業交付金）'!$B$7:$B51,"交付金",'別紙（介護施設等整備事業交付金）'!$J$7:$J51,AU$1,'別紙（介護施設等整備事業交付金）'!$K$7:$K51,$B39)</f>
        <v>0</v>
      </c>
      <c r="AV39" s="64">
        <f>SUMIFS('別紙（介護施設等整備事業交付金）'!$T$7:$T52,'別紙（介護施設等整備事業交付金）'!$B$7:$B52,"交付金",'別紙（介護施設等整備事業交付金）'!$J$7:$J52,AU$1,'別紙（介護施設等整備事業交付金）'!$K$7:$K52,$B39)</f>
        <v>0</v>
      </c>
      <c r="AW39" s="55">
        <f>SUMIFS('別紙（介護施設等整備事業交付金）'!$P$7:$P51,'別紙（介護施設等整備事業交付金）'!$B$7:$B51,"交付金",'別紙（介護施設等整備事業交付金）'!$J$7:$J51,AU$1,'別紙（介護施設等整備事業交付金）'!$K$7:$K51,$B39)</f>
        <v>0</v>
      </c>
      <c r="AX39" s="47">
        <f>COUNTIFS('別紙（介護施設等整備事業交付金）'!$B$7:$B51,"交付金",'別紙（介護施設等整備事業交付金）'!$J$7:$J51,AX$1,'別紙（介護施設等整備事業交付金）'!$K$7:$K51,$B39)</f>
        <v>0</v>
      </c>
      <c r="AY39" s="64">
        <f>SUMIFS('別紙（介護施設等整備事業交付金）'!$T$7:$T52,'別紙（介護施設等整備事業交付金）'!$B$7:$B52,"交付金",'別紙（介護施設等整備事業交付金）'!$J$7:$J52,AX$1,'別紙（介護施設等整備事業交付金）'!$K$7:$K52,$B39)</f>
        <v>0</v>
      </c>
      <c r="AZ39" s="55">
        <f>SUMIFS('別紙（介護施設等整備事業交付金）'!$P$7:$P51,'別紙（介護施設等整備事業交付金）'!$B$7:$B51,"交付金",'別紙（介護施設等整備事業交付金）'!$J$7:$J51,AX$1,'別紙（介護施設等整備事業交付金）'!$K$7:$K51,$B39)</f>
        <v>0</v>
      </c>
      <c r="BA39" s="47">
        <f>COUNTIFS('別紙（介護施設等整備事業交付金）'!$B$7:$B51,"交付金",'別紙（介護施設等整備事業交付金）'!$J$7:$J51,BA$1,'別紙（介護施設等整備事業交付金）'!$K$7:$K51,$B39)</f>
        <v>0</v>
      </c>
      <c r="BB39" s="55">
        <f>SUMIFS('別紙（介護施設等整備事業交付金）'!$P$7:$P51,'別紙（介護施設等整備事業交付金）'!$B$7:$B51,"交付金",'別紙（介護施設等整備事業交付金）'!$J$7:$J51,BA$1,'別紙（介護施設等整備事業交付金）'!$K$7:$K51,$B39)</f>
        <v>0</v>
      </c>
      <c r="BC39" s="47">
        <f>COUNTIFS('別紙（介護施設等整備事業交付金）'!$B$7:$B51,"交付金",'別紙（介護施設等整備事業交付金）'!$J$7:$J51,BC$1,'別紙（介護施設等整備事業交付金）'!$K$7:$K51,$B39)</f>
        <v>0</v>
      </c>
      <c r="BD39" s="55">
        <f>SUMIFS('別紙（介護施設等整備事業交付金）'!$P$7:$P51,'別紙（介護施設等整備事業交付金）'!$B$7:$B51,"交付金",'別紙（介護施設等整備事業交付金）'!$J$7:$J51,BC$1,'別紙（介護施設等整備事業交付金）'!$K$7:$K51,$B39)</f>
        <v>0</v>
      </c>
      <c r="BE39" s="47">
        <f>COUNTIFS('別紙（介護施設等整備事業交付金）'!$B$7:$B51,"交付金",'別紙（介護施設等整備事業交付金）'!$J$7:$J51,BE$1,'別紙（介護施設等整備事業交付金）'!$K$7:$K51,$B39)</f>
        <v>0</v>
      </c>
      <c r="BF39" s="55">
        <f>SUMIFS('別紙（介護施設等整備事業交付金）'!$P$7:$P51,'別紙（介護施設等整備事業交付金）'!$B$7:$B51,"交付金",'別紙（介護施設等整備事業交付金）'!$J$7:$J51,BE$1,'別紙（介護施設等整備事業交付金）'!$K$7:$K51,$B39)</f>
        <v>0</v>
      </c>
      <c r="BG39" s="47">
        <f t="shared" si="0"/>
        <v>0</v>
      </c>
      <c r="BH39" s="55">
        <f t="shared" si="1"/>
        <v>0</v>
      </c>
    </row>
    <row r="40" spans="1:60" x14ac:dyDescent="0.4">
      <c r="A40" s="45"/>
      <c r="B40" s="45" t="s">
        <v>193</v>
      </c>
      <c r="C40" s="47">
        <f>COUNTIFS('別紙（介護施設等整備事業交付金）'!$B$7:$B52,"交付金",'別紙（介護施設等整備事業交付金）'!$J$7:$J52,C$1,'別紙（介護施設等整備事業交付金）'!$K$7:$K52,$B40)</f>
        <v>0</v>
      </c>
      <c r="D40" s="65">
        <f>SUMIFS('別紙（介護施設等整備事業交付金）'!$T$7:$T53,'別紙（介護施設等整備事業交付金）'!$B$7:$B53,"交付金",'別紙（介護施設等整備事業交付金）'!$J$7:$J53,C$1,'別紙（介護施設等整備事業交付金）'!$K$7:$K53,$B40)</f>
        <v>0</v>
      </c>
      <c r="E40" s="55">
        <f>SUMIFS('別紙（介護施設等整備事業交付金）'!$P$7:$P52,'別紙（介護施設等整備事業交付金）'!$B$7:$B52,"交付金",'別紙（介護施設等整備事業交付金）'!$J$7:$J52,C$1,'別紙（介護施設等整備事業交付金）'!$K$7:$K52,$B40)</f>
        <v>0</v>
      </c>
      <c r="F40" s="47">
        <f>COUNTIFS('別紙（介護施設等整備事業交付金）'!$B$7:$B52,"交付金",'別紙（介護施設等整備事業交付金）'!$J$7:$J52,F$1,'別紙（介護施設等整備事業交付金）'!$K$7:$K52,$B40)</f>
        <v>0</v>
      </c>
      <c r="G40" s="65">
        <f>SUMIFS('別紙（介護施設等整備事業交付金）'!$T$7:$T53,'別紙（介護施設等整備事業交付金）'!$B$7:$B53,"交付金",'別紙（介護施設等整備事業交付金）'!$J$7:$J53,F$1,'別紙（介護施設等整備事業交付金）'!$K$7:$K53,$B40)</f>
        <v>0</v>
      </c>
      <c r="H40" s="55">
        <f>SUMIFS('別紙（介護施設等整備事業交付金）'!$P$7:$P52,'別紙（介護施設等整備事業交付金）'!$B$7:$B52,"交付金",'別紙（介護施設等整備事業交付金）'!$J$7:$J52,F$1,'別紙（介護施設等整備事業交付金）'!$K$7:$K52,$B40)</f>
        <v>0</v>
      </c>
      <c r="I40" s="47">
        <f>COUNTIFS('別紙（介護施設等整備事業交付金）'!$B$7:$B52,"交付金",'別紙（介護施設等整備事業交付金）'!$J$7:$J52,I$1,'別紙（介護施設等整備事業交付金）'!$K$7:$K52,$B40)</f>
        <v>0</v>
      </c>
      <c r="J40" s="47">
        <f>SUMIFS('別紙（介護施設等整備事業交付金）'!$T$7:$T53,'別紙（介護施設等整備事業交付金）'!$B$7:$B53,"交付金",'別紙（介護施設等整備事業交付金）'!$J$7:$J53,I$1,'別紙（介護施設等整備事業交付金）'!$K$7:$K53,$B40)</f>
        <v>0</v>
      </c>
      <c r="K40" s="55">
        <f>SUMIFS('別紙（介護施設等整備事業交付金）'!$P$7:$P52,'別紙（介護施設等整備事業交付金）'!$B$7:$B52,"交付金",'別紙（介護施設等整備事業交付金）'!$J$7:$J52,I$1,'別紙（介護施設等整備事業交付金）'!$K$7:$K52,$B40)</f>
        <v>0</v>
      </c>
      <c r="L40" s="47">
        <f>COUNTIFS('別紙（介護施設等整備事業交付金）'!$B$7:$B52,"交付金",'別紙（介護施設等整備事業交付金）'!$J$7:$J52,L$1,'別紙（介護施設等整備事業交付金）'!$K$7:$K52,$B40)</f>
        <v>0</v>
      </c>
      <c r="M40" s="55">
        <f>SUMIFS('別紙（介護施設等整備事業交付金）'!$P$7:$P52,'別紙（介護施設等整備事業交付金）'!$B$7:$B52,"交付金",'別紙（介護施設等整備事業交付金）'!$J$7:$J52,L$1,'別紙（介護施設等整備事業交付金）'!$K$7:$K52,$B40)</f>
        <v>0</v>
      </c>
      <c r="N40" s="47">
        <f>COUNTIFS('別紙（介護施設等整備事業交付金）'!$B$7:$B52,"交付金",'別紙（介護施設等整備事業交付金）'!$J$7:$J52,N$1,'別紙（介護施設等整備事業交付金）'!$K$7:$K52,$B40)</f>
        <v>0</v>
      </c>
      <c r="O40" s="55">
        <f>SUMIFS('別紙（介護施設等整備事業交付金）'!$P$7:$P52,'別紙（介護施設等整備事業交付金）'!$B$7:$B52,"交付金",'別紙（介護施設等整備事業交付金）'!$J$7:$J52,N$1,'別紙（介護施設等整備事業交付金）'!$K$7:$K52,$B40)</f>
        <v>0</v>
      </c>
      <c r="P40" s="47">
        <f>COUNTIFS('別紙（介護施設等整備事業交付金）'!$B$7:$B67,"交付金",'別紙（介護施設等整備事業交付金）'!$J$7:$J67,"⑦_①*",'別紙（介護施設等整備事業交付金）'!$K$7:$K67,$B40)</f>
        <v>0</v>
      </c>
      <c r="Q40" s="47">
        <f>SUMIFS('別紙（介護施設等整備事業交付金）'!$T$7:$T68,'別紙（介護施設等整備事業交付金）'!$B$7:$B68,"交付金",'別紙（介護施設等整備事業交付金）'!$J$7:$J68,"⑦_①*",'別紙（介護施設等整備事業交付金）'!$K$7:$K68,$B40)</f>
        <v>0</v>
      </c>
      <c r="R40" s="55">
        <f>SUMIFS('別紙（介護施設等整備事業交付金）'!$P$7:$P67,'別紙（介護施設等整備事業交付金）'!$B$7:$B67,"交付金",'別紙（介護施設等整備事業交付金）'!$J$7:$J67,"⑦_①*",'別紙（介護施設等整備事業交付金）'!$K$7:$K67,$B40)</f>
        <v>0</v>
      </c>
      <c r="S40" s="47">
        <f>COUNTIFS('別紙（介護施設等整備事業交付金）'!$B$7:$B52,"交付金",'別紙（介護施設等整備事業交付金）'!$J$7:$J52,S$1,'別紙（介護施設等整備事業交付金）'!$K$7:$K52,$B40)</f>
        <v>0</v>
      </c>
      <c r="T40" s="47">
        <f>SUMIFS('別紙（介護施設等整備事業交付金）'!$T$7:$T53,'別紙（介護施設等整備事業交付金）'!$B$7:$B53,"交付金",'別紙（介護施設等整備事業交付金）'!$J$7:$J53,S$1,'別紙（介護施設等整備事業交付金）'!$K$7:$K53,$B40)</f>
        <v>0</v>
      </c>
      <c r="U40" s="55">
        <f>SUMIFS('別紙（介護施設等整備事業交付金）'!$P$7:$P52,'別紙（介護施設等整備事業交付金）'!$B$7:$B52,"交付金",'別紙（介護施設等整備事業交付金）'!$J$7:$J52,S$1,'別紙（介護施設等整備事業交付金）'!$K$7:$K52,$B40)</f>
        <v>0</v>
      </c>
      <c r="V40" s="47">
        <f>COUNTIFS('別紙（介護施設等整備事業交付金）'!$B$7:$B67,"交付金",'別紙（介護施設等整備事業交付金）'!$J$7:$J67,"⑦_③*",'別紙（介護施設等整備事業交付金）'!$K$7:$K67,$B40)</f>
        <v>0</v>
      </c>
      <c r="W40" s="47">
        <f>SUMIFS('別紙（介護施設等整備事業交付金）'!$T$7:$T68,'別紙（介護施設等整備事業交付金）'!$B$7:$B68,"交付金",'別紙（介護施設等整備事業交付金）'!$J$7:$J68,"⑦_③*",'別紙（介護施設等整備事業交付金）'!$K$7:$K68,$B40)</f>
        <v>0</v>
      </c>
      <c r="X40" s="55">
        <f>SUMIFS('別紙（介護施設等整備事業交付金）'!$P$7:$P67,'別紙（介護施設等整備事業交付金）'!$B$7:$B67,"交付金",'別紙（介護施設等整備事業交付金）'!$J$7:$J67,"⑦_③*",'別紙（介護施設等整備事業交付金）'!$K$7:$K67,$B40)</f>
        <v>0</v>
      </c>
      <c r="Y40" s="47">
        <f>COUNTIFS('別紙（介護施設等整備事業交付金）'!$B$7:$B52,"交付金",'別紙（介護施設等整備事業交付金）'!$J$7:$J52,Y$1,'別紙（介護施設等整備事業交付金）'!$K$7:$K52,$B40)</f>
        <v>0</v>
      </c>
      <c r="Z40" s="55">
        <f>SUMIFS('別紙（介護施設等整備事業交付金）'!$P$7:$P52,'別紙（介護施設等整備事業交付金）'!$B$7:$B52,"交付金",'別紙（介護施設等整備事業交付金）'!$J$7:$J52,Y$1,'別紙（介護施設等整備事業交付金）'!$K$7:$K52,$B40)</f>
        <v>0</v>
      </c>
      <c r="AA40" s="47">
        <f>COUNTIFS('別紙（介護施設等整備事業交付金）'!$B$7:$B52,"交付金",'別紙（介護施設等整備事業交付金）'!$J$7:$J52,AA$1,'別紙（介護施設等整備事業交付金）'!$K$7:$K52,$B40)</f>
        <v>0</v>
      </c>
      <c r="AB40" s="55">
        <f>SUMIFS('別紙（介護施設等整備事業交付金）'!$P$7:$P52,'別紙（介護施設等整備事業交付金）'!$B$7:$B52,"交付金",'別紙（介護施設等整備事業交付金）'!$J$7:$J52,AA$1,'別紙（介護施設等整備事業交付金）'!$K$7:$K52,$B40)</f>
        <v>0</v>
      </c>
      <c r="AC40" s="47">
        <f>COUNTIFS('別紙（介護施設等整備事業交付金）'!$B$7:$B52,"交付金",'別紙（介護施設等整備事業交付金）'!$J$7:$J52,AC$1,'別紙（介護施設等整備事業交付金）'!$K$7:$K52,$B40)</f>
        <v>0</v>
      </c>
      <c r="AD40" s="55">
        <f>SUMIFS('別紙（介護施設等整備事業交付金）'!$P$7:$P52,'別紙（介護施設等整備事業交付金）'!$B$7:$B52,"交付金",'別紙（介護施設等整備事業交付金）'!$J$7:$J52,AC$1,'別紙（介護施設等整備事業交付金）'!$K$7:$K52,$B40)</f>
        <v>0</v>
      </c>
      <c r="AE40" s="47">
        <f>COUNTIFS('別紙（介護施設等整備事業交付金）'!$B$7:$B52,"交付金",'別紙（介護施設等整備事業交付金）'!$J$7:$J52,AE$1,'別紙（介護施設等整備事業交付金）'!$K$7:$K52,$B40)</f>
        <v>0</v>
      </c>
      <c r="AF40" s="47">
        <f>SUMIFS('別紙（介護施設等整備事業交付金）'!$T$7:$T53,'別紙（介護施設等整備事業交付金）'!$B$7:$B53,"交付金",'別紙（介護施設等整備事業交付金）'!$J$7:$J53,AE$1,'別紙（介護施設等整備事業交付金）'!$K$7:$K53,$B40)</f>
        <v>0</v>
      </c>
      <c r="AG40" s="55">
        <f>SUMIFS('別紙（介護施設等整備事業交付金）'!$P$7:$P52,'別紙（介護施設等整備事業交付金）'!$B$7:$B52,"交付金",'別紙（介護施設等整備事業交付金）'!$J$7:$J52,AE$1,'別紙（介護施設等整備事業交付金）'!$K$7:$K52,$B40)</f>
        <v>0</v>
      </c>
      <c r="AH40" s="47">
        <f>COUNTIFS('別紙（介護施設等整備事業交付金）'!$B$7:$B52,"交付金",'別紙（介護施設等整備事業交付金）'!$J$7:$J52,AH$1,'別紙（介護施設等整備事業交付金）'!$K$7:$K52,$B40)</f>
        <v>0</v>
      </c>
      <c r="AI40" s="47">
        <f>SUMIFS('別紙（介護施設等整備事業交付金）'!$T$7:$T53,'別紙（介護施設等整備事業交付金）'!$B$7:$B53,"交付金",'別紙（介護施設等整備事業交付金）'!$J$7:$J53,AH$1,'別紙（介護施設等整備事業交付金）'!$K$7:$K53,$B40)</f>
        <v>0</v>
      </c>
      <c r="AJ40" s="55">
        <f>SUMIFS('別紙（介護施設等整備事業交付金）'!$P$7:$P52,'別紙（介護施設等整備事業交付金）'!$B$7:$B52,"交付金",'別紙（介護施設等整備事業交付金）'!$J$7:$J52,AH$1,'別紙（介護施設等整備事業交付金）'!$K$7:$K52,$B40)</f>
        <v>0</v>
      </c>
      <c r="AK40" s="47">
        <f>COUNTIFS('別紙（介護施設等整備事業交付金）'!$B$7:$B52,"交付金",'別紙（介護施設等整備事業交付金）'!$J$7:$J52,AK$1,'別紙（介護施設等整備事業交付金）'!$K$7:$K52,$B40)</f>
        <v>0</v>
      </c>
      <c r="AL40" s="55">
        <f>SUMIFS('別紙（介護施設等整備事業交付金）'!$P$7:$P52,'別紙（介護施設等整備事業交付金）'!$B$7:$B52,"交付金",'別紙（介護施設等整備事業交付金）'!$J$7:$J52,AK$1,'別紙（介護施設等整備事業交付金）'!$K$7:$K52,$B40)</f>
        <v>0</v>
      </c>
      <c r="AM40" s="47">
        <f>COUNTIFS('別紙（介護施設等整備事業交付金）'!$B$7:$B52,"交付金",'別紙（介護施設等整備事業交付金）'!$J$7:$J52,AM$1,'別紙（介護施設等整備事業交付金）'!$K$7:$K52,$B40)</f>
        <v>0</v>
      </c>
      <c r="AN40" s="55">
        <f>SUMIFS('別紙（介護施設等整備事業交付金）'!$P$7:$P52,'別紙（介護施設等整備事業交付金）'!$B$7:$B52,"交付金",'別紙（介護施設等整備事業交付金）'!$J$7:$J52,AM$1,'別紙（介護施設等整備事業交付金）'!$K$7:$K52,$B40)</f>
        <v>0</v>
      </c>
      <c r="AO40" s="47">
        <f>COUNTIFS('別紙（介護施設等整備事業交付金）'!$B$7:$B52,"交付金",'別紙（介護施設等整備事業交付金）'!$J$7:$J52,AO$1,'別紙（介護施設等整備事業交付金）'!$K$7:$K52,$B40)</f>
        <v>0</v>
      </c>
      <c r="AP40" s="47">
        <f>SUMIFS('別紙（介護施設等整備事業交付金）'!$T$7:$T53,'別紙（介護施設等整備事業交付金）'!$B$7:$B53,"交付金",'別紙（介護施設等整備事業交付金）'!$J$7:$J53,AO$1,'別紙（介護施設等整備事業交付金）'!$K$7:$K53,$B40)</f>
        <v>0</v>
      </c>
      <c r="AQ40" s="55">
        <f>SUMIFS('別紙（介護施設等整備事業交付金）'!$P$7:$P52,'別紙（介護施設等整備事業交付金）'!$B$7:$B52,"交付金",'別紙（介護施設等整備事業交付金）'!$J$7:$J52,AO$1,'別紙（介護施設等整備事業交付金）'!$K$7:$K52,$B40)</f>
        <v>0</v>
      </c>
      <c r="AR40" s="47">
        <f>COUNTIFS('別紙（介護施設等整備事業交付金）'!$B$7:$B52,"交付金",'別紙（介護施設等整備事業交付金）'!$J$7:$J52,AR$1,'別紙（介護施設等整備事業交付金）'!$K$7:$K52,$B40)</f>
        <v>0</v>
      </c>
      <c r="AS40" s="64">
        <f>SUMIFS('別紙（介護施設等整備事業交付金）'!$T$7:$T53,'別紙（介護施設等整備事業交付金）'!$B$7:$B53,"交付金",'別紙（介護施設等整備事業交付金）'!$J$7:$J53,AR$1,'別紙（介護施設等整備事業交付金）'!$K$7:$K53,$B40)</f>
        <v>0</v>
      </c>
      <c r="AT40" s="55">
        <f>SUMIFS('別紙（介護施設等整備事業交付金）'!$P$7:$P52,'別紙（介護施設等整備事業交付金）'!$B$7:$B52,"交付金",'別紙（介護施設等整備事業交付金）'!$J$7:$J52,AR$1,'別紙（介護施設等整備事業交付金）'!$K$7:$K52,$B40)</f>
        <v>0</v>
      </c>
      <c r="AU40" s="47">
        <f>COUNTIFS('別紙（介護施設等整備事業交付金）'!$B$7:$B52,"交付金",'別紙（介護施設等整備事業交付金）'!$J$7:$J52,AU$1,'別紙（介護施設等整備事業交付金）'!$K$7:$K52,$B40)</f>
        <v>0</v>
      </c>
      <c r="AV40" s="64">
        <f>SUMIFS('別紙（介護施設等整備事業交付金）'!$T$7:$T53,'別紙（介護施設等整備事業交付金）'!$B$7:$B53,"交付金",'別紙（介護施設等整備事業交付金）'!$J$7:$J53,AU$1,'別紙（介護施設等整備事業交付金）'!$K$7:$K53,$B40)</f>
        <v>0</v>
      </c>
      <c r="AW40" s="55">
        <f>SUMIFS('別紙（介護施設等整備事業交付金）'!$P$7:$P52,'別紙（介護施設等整備事業交付金）'!$B$7:$B52,"交付金",'別紙（介護施設等整備事業交付金）'!$J$7:$J52,AU$1,'別紙（介護施設等整備事業交付金）'!$K$7:$K52,$B40)</f>
        <v>0</v>
      </c>
      <c r="AX40" s="47">
        <f>COUNTIFS('別紙（介護施設等整備事業交付金）'!$B$7:$B52,"交付金",'別紙（介護施設等整備事業交付金）'!$J$7:$J52,AX$1,'別紙（介護施設等整備事業交付金）'!$K$7:$K52,$B40)</f>
        <v>0</v>
      </c>
      <c r="AY40" s="64">
        <f>SUMIFS('別紙（介護施設等整備事業交付金）'!$T$7:$T53,'別紙（介護施設等整備事業交付金）'!$B$7:$B53,"交付金",'別紙（介護施設等整備事業交付金）'!$J$7:$J53,AX$1,'別紙（介護施設等整備事業交付金）'!$K$7:$K53,$B40)</f>
        <v>0</v>
      </c>
      <c r="AZ40" s="55">
        <f>SUMIFS('別紙（介護施設等整備事業交付金）'!$P$7:$P52,'別紙（介護施設等整備事業交付金）'!$B$7:$B52,"交付金",'別紙（介護施設等整備事業交付金）'!$J$7:$J52,AX$1,'別紙（介護施設等整備事業交付金）'!$K$7:$K52,$B40)</f>
        <v>0</v>
      </c>
      <c r="BA40" s="47">
        <f>COUNTIFS('別紙（介護施設等整備事業交付金）'!$B$7:$B52,"交付金",'別紙（介護施設等整備事業交付金）'!$J$7:$J52,BA$1,'別紙（介護施設等整備事業交付金）'!$K$7:$K52,$B40)</f>
        <v>0</v>
      </c>
      <c r="BB40" s="55">
        <f>SUMIFS('別紙（介護施設等整備事業交付金）'!$P$7:$P52,'別紙（介護施設等整備事業交付金）'!$B$7:$B52,"交付金",'別紙（介護施設等整備事業交付金）'!$J$7:$J52,BA$1,'別紙（介護施設等整備事業交付金）'!$K$7:$K52,$B40)</f>
        <v>0</v>
      </c>
      <c r="BC40" s="47">
        <f>COUNTIFS('別紙（介護施設等整備事業交付金）'!$B$7:$B52,"交付金",'別紙（介護施設等整備事業交付金）'!$J$7:$J52,BC$1,'別紙（介護施設等整備事業交付金）'!$K$7:$K52,$B40)</f>
        <v>0</v>
      </c>
      <c r="BD40" s="55">
        <f>SUMIFS('別紙（介護施設等整備事業交付金）'!$P$7:$P52,'別紙（介護施設等整備事業交付金）'!$B$7:$B52,"交付金",'別紙（介護施設等整備事業交付金）'!$J$7:$J52,BC$1,'別紙（介護施設等整備事業交付金）'!$K$7:$K52,$B40)</f>
        <v>0</v>
      </c>
      <c r="BE40" s="47">
        <f>COUNTIFS('別紙（介護施設等整備事業交付金）'!$B$7:$B52,"交付金",'別紙（介護施設等整備事業交付金）'!$J$7:$J52,BE$1,'別紙（介護施設等整備事業交付金）'!$K$7:$K52,$B40)</f>
        <v>0</v>
      </c>
      <c r="BF40" s="55">
        <f>SUMIFS('別紙（介護施設等整備事業交付金）'!$P$7:$P52,'別紙（介護施設等整備事業交付金）'!$B$7:$B52,"交付金",'別紙（介護施設等整備事業交付金）'!$J$7:$J52,BE$1,'別紙（介護施設等整備事業交付金）'!$K$7:$K52,$B40)</f>
        <v>0</v>
      </c>
      <c r="BG40" s="47">
        <f t="shared" si="0"/>
        <v>0</v>
      </c>
      <c r="BH40" s="55">
        <f t="shared" si="1"/>
        <v>0</v>
      </c>
    </row>
    <row r="41" spans="1:60" x14ac:dyDescent="0.4">
      <c r="A41" s="45"/>
      <c r="B41" s="66" t="s">
        <v>133</v>
      </c>
      <c r="C41" s="67">
        <f t="shared" ref="C41:I41" si="6">SUM(C4:C40)</f>
        <v>0</v>
      </c>
      <c r="D41" s="67">
        <f t="shared" si="6"/>
        <v>0</v>
      </c>
      <c r="E41" s="68">
        <f t="shared" si="6"/>
        <v>0</v>
      </c>
      <c r="F41" s="67">
        <f t="shared" si="6"/>
        <v>0</v>
      </c>
      <c r="G41" s="67">
        <f t="shared" si="6"/>
        <v>0</v>
      </c>
      <c r="H41" s="68">
        <f t="shared" si="6"/>
        <v>0</v>
      </c>
      <c r="I41" s="67">
        <f t="shared" si="6"/>
        <v>0</v>
      </c>
      <c r="J41" s="67"/>
      <c r="K41" s="68">
        <f t="shared" ref="K41:BH41" si="7">SUM(K4:K40)</f>
        <v>0</v>
      </c>
      <c r="L41" s="67">
        <f t="shared" si="7"/>
        <v>0</v>
      </c>
      <c r="M41" s="68">
        <f t="shared" si="7"/>
        <v>0</v>
      </c>
      <c r="N41" s="67">
        <f t="shared" si="7"/>
        <v>0</v>
      </c>
      <c r="O41" s="68">
        <f t="shared" si="7"/>
        <v>0</v>
      </c>
      <c r="P41" s="67">
        <f t="shared" si="7"/>
        <v>0</v>
      </c>
      <c r="Q41" s="67">
        <f t="shared" si="7"/>
        <v>0</v>
      </c>
      <c r="R41" s="68">
        <f t="shared" si="7"/>
        <v>0</v>
      </c>
      <c r="S41" s="67">
        <f t="shared" si="7"/>
        <v>0</v>
      </c>
      <c r="T41" s="67">
        <f t="shared" si="7"/>
        <v>0</v>
      </c>
      <c r="U41" s="68">
        <f t="shared" si="7"/>
        <v>0</v>
      </c>
      <c r="V41" s="67">
        <f t="shared" si="7"/>
        <v>0</v>
      </c>
      <c r="W41" s="67">
        <f t="shared" si="7"/>
        <v>0</v>
      </c>
      <c r="X41" s="68">
        <f t="shared" si="7"/>
        <v>0</v>
      </c>
      <c r="Y41" s="67">
        <f t="shared" si="7"/>
        <v>0</v>
      </c>
      <c r="Z41" s="68">
        <f t="shared" si="7"/>
        <v>0</v>
      </c>
      <c r="AA41" s="67">
        <f t="shared" si="7"/>
        <v>0</v>
      </c>
      <c r="AB41" s="68">
        <f t="shared" si="7"/>
        <v>0</v>
      </c>
      <c r="AC41" s="67">
        <f t="shared" si="7"/>
        <v>0</v>
      </c>
      <c r="AD41" s="68">
        <f t="shared" si="7"/>
        <v>0</v>
      </c>
      <c r="AE41" s="67">
        <f t="shared" si="7"/>
        <v>0</v>
      </c>
      <c r="AF41" s="67">
        <f t="shared" si="7"/>
        <v>0</v>
      </c>
      <c r="AG41" s="68">
        <f t="shared" si="7"/>
        <v>0</v>
      </c>
      <c r="AH41" s="67">
        <f t="shared" si="7"/>
        <v>0</v>
      </c>
      <c r="AI41" s="67">
        <f t="shared" si="7"/>
        <v>0</v>
      </c>
      <c r="AJ41" s="68">
        <f t="shared" si="7"/>
        <v>0</v>
      </c>
      <c r="AK41" s="67">
        <f t="shared" si="7"/>
        <v>0</v>
      </c>
      <c r="AL41" s="68">
        <f t="shared" si="7"/>
        <v>0</v>
      </c>
      <c r="AM41" s="67">
        <f t="shared" si="7"/>
        <v>0</v>
      </c>
      <c r="AN41" s="68">
        <f t="shared" si="7"/>
        <v>0</v>
      </c>
      <c r="AO41" s="67">
        <f t="shared" si="7"/>
        <v>0</v>
      </c>
      <c r="AP41" s="67">
        <f t="shared" si="7"/>
        <v>0</v>
      </c>
      <c r="AQ41" s="68">
        <f t="shared" si="7"/>
        <v>0</v>
      </c>
      <c r="AR41" s="67">
        <f t="shared" si="7"/>
        <v>0</v>
      </c>
      <c r="AS41" s="68">
        <f t="shared" si="7"/>
        <v>0</v>
      </c>
      <c r="AT41" s="68">
        <f t="shared" si="7"/>
        <v>0</v>
      </c>
      <c r="AU41" s="67">
        <f t="shared" ref="AU41:AW41" si="8">SUM(AU4:AU40)</f>
        <v>0</v>
      </c>
      <c r="AV41" s="68">
        <f t="shared" si="8"/>
        <v>0</v>
      </c>
      <c r="AW41" s="68">
        <f t="shared" si="8"/>
        <v>0</v>
      </c>
      <c r="AX41" s="67">
        <f t="shared" si="7"/>
        <v>0</v>
      </c>
      <c r="AY41" s="68">
        <f t="shared" si="7"/>
        <v>0</v>
      </c>
      <c r="AZ41" s="68">
        <f t="shared" si="7"/>
        <v>0</v>
      </c>
      <c r="BA41" s="67">
        <f t="shared" si="7"/>
        <v>0</v>
      </c>
      <c r="BB41" s="68">
        <f t="shared" si="7"/>
        <v>0</v>
      </c>
      <c r="BC41" s="67">
        <f t="shared" ref="BC41:BF41" si="9">SUM(BC4:BC40)</f>
        <v>0</v>
      </c>
      <c r="BD41" s="68">
        <f t="shared" si="9"/>
        <v>0</v>
      </c>
      <c r="BE41" s="67">
        <f t="shared" si="9"/>
        <v>0</v>
      </c>
      <c r="BF41" s="68">
        <f t="shared" si="9"/>
        <v>0</v>
      </c>
      <c r="BG41" s="67">
        <f>SUM(BG4:BG40)</f>
        <v>0</v>
      </c>
      <c r="BH41" s="68">
        <f t="shared" si="7"/>
        <v>0</v>
      </c>
    </row>
    <row r="42" spans="1:60" x14ac:dyDescent="0.4">
      <c r="A42" s="45" t="s">
        <v>59</v>
      </c>
      <c r="B42" s="45" t="s">
        <v>136</v>
      </c>
      <c r="C42" s="69"/>
      <c r="D42" s="69"/>
      <c r="E42" s="70"/>
      <c r="F42" s="69"/>
      <c r="G42" s="69"/>
      <c r="H42" s="70"/>
      <c r="I42" s="47">
        <f>COUNTIFS('別紙（介護施設等整備事業交付金）'!$B$7:$B$51,$A$42,'別紙（介護施設等整備事業交付金）'!$J$7:$J$51,I$1,'別紙（介護施設等整備事業交付金）'!$K$7:$K$51,$B42)</f>
        <v>0</v>
      </c>
      <c r="J42" s="47">
        <f>SUMIFS('別紙（介護施設等整備事業交付金）'!$T$7:$T53,'別紙（介護施設等整備事業交付金）'!$B$7:$B53,"補助金",'別紙（介護施設等整備事業交付金）'!$J$7:$J53,I$1,'別紙（介護施設等整備事業交付金）'!$K$7:$K53,$B42)</f>
        <v>0</v>
      </c>
      <c r="K42" s="55">
        <f>SUMIFS('別紙（介護施設等整備事業交付金）'!$P$7:$P$51,'別紙（介護施設等整備事業交付金）'!$B$7:$B$51,"補助金",'別紙（介護施設等整備事業交付金）'!$J$7:$J$51,I$1,'別紙（介護施設等整備事業交付金）'!$K$7:$K$51,$B42)</f>
        <v>0</v>
      </c>
      <c r="L42" s="47">
        <f>COUNTIFS('別紙（介護施設等整備事業交付金）'!$B$7:$B51,$A$42,'別紙（介護施設等整備事業交付金）'!$J$7:$J51,L$1,'別紙（介護施設等整備事業交付金）'!$K$7:$K51,$B42)</f>
        <v>0</v>
      </c>
      <c r="M42" s="55">
        <f>SUMIFS('別紙（介護施設等整備事業交付金）'!$P$7:$P$51,'別紙（介護施設等整備事業交付金）'!$B$7:$B$51,"補助金",'別紙（介護施設等整備事業交付金）'!$J$7:$J$51,K$1,'別紙（介護施設等整備事業交付金）'!$K$7:$K$51,$B42)</f>
        <v>0</v>
      </c>
      <c r="N42" s="47">
        <f>COUNTIFS('別紙（介護施設等整備事業交付金）'!$B$7:$B51,$A$42,'別紙（介護施設等整備事業交付金）'!$J$7:$J51,N$1,'別紙（介護施設等整備事業交付金）'!$K$7:$K51,$B42)</f>
        <v>0</v>
      </c>
      <c r="O42" s="55">
        <f>SUMIFS('別紙（介護施設等整備事業交付金）'!$P$7:$P$51,'別紙（介護施設等整備事業交付金）'!$B$7:$B$51,"補助金",'別紙（介護施設等整備事業交付金）'!$J$7:$J$51,M$1,'別紙（介護施設等整備事業交付金）'!$K$7:$K$51,$B42)</f>
        <v>0</v>
      </c>
      <c r="P42" s="47">
        <f>COUNTIFS('別紙（介護施設等整備事業交付金）'!$B$7:$B51,$A$42,'別紙（介護施設等整備事業交付金）'!$J$7:$J51,"⑦_①*",'別紙（介護施設等整備事業交付金）'!$K$7:$K51,$B42)</f>
        <v>0</v>
      </c>
      <c r="Q42" s="47">
        <f>SUMIFS('別紙（介護施設等整備事業交付金）'!$T$7:$T53,'別紙（介護施設等整備事業交付金）'!$B$7:$B53,"補助金",'別紙（介護施設等整備事業交付金）'!$J$7:$J53,"⑦_①*",'別紙（介護施設等整備事業交付金）'!$K$7:$K53,$B42)</f>
        <v>0</v>
      </c>
      <c r="R42" s="55">
        <f>SUMIFS('別紙（介護施設等整備事業交付金）'!$P$7:$P$51,'別紙（介護施設等整備事業交付金）'!$B$7:$B$51,"補助金",'別紙（介護施設等整備事業交付金）'!$J$7:$J$51,"⑦_①*",'別紙（介護施設等整備事業交付金）'!$K$7:$K$51,$B42)</f>
        <v>0</v>
      </c>
      <c r="S42" s="47">
        <f>COUNTIFS('別紙（介護施設等整備事業交付金）'!$B$7:$B51,$A$42,'別紙（介護施設等整備事業交付金）'!$J$7:$J51,S$1,'別紙（介護施設等整備事業交付金）'!$K$7:$K51,$B42)</f>
        <v>0</v>
      </c>
      <c r="T42" s="47">
        <f>SUMIFS('別紙（介護施設等整備事業交付金）'!$T$7:$T53,'別紙（介護施設等整備事業交付金）'!$B$7:$B53,"補助金",'別紙（介護施設等整備事業交付金）'!$J$7:$J53,S$1,'別紙（介護施設等整備事業交付金）'!$K$7:$K53,$B42)</f>
        <v>0</v>
      </c>
      <c r="U42" s="55">
        <f>SUMIFS('別紙（介護施設等整備事業交付金）'!$P$7:$P$51,'別紙（介護施設等整備事業交付金）'!$B$7:$B$51,"補助金",'別紙（介護施設等整備事業交付金）'!$J$7:$J$51,S$1,'別紙（介護施設等整備事業交付金）'!$K$7:$K$51,$B42)</f>
        <v>0</v>
      </c>
      <c r="V42" s="47">
        <f>COUNTIFS('別紙（介護施設等整備事業交付金）'!$B$7:$B51,$A$42,'別紙（介護施設等整備事業交付金）'!$J$7:$J51,"⑦_③*",'別紙（介護施設等整備事業交付金）'!$K$7:$K51,$B42)</f>
        <v>0</v>
      </c>
      <c r="W42" s="47">
        <f>SUMIFS('別紙（介護施設等整備事業交付金）'!$T$7:$T53,'別紙（介護施設等整備事業交付金）'!$B$7:$B53,"補助金",'別紙（介護施設等整備事業交付金）'!$J$7:$J53,"⑦_③*",'別紙（介護施設等整備事業交付金）'!$K$7:$K53,$B42)</f>
        <v>0</v>
      </c>
      <c r="X42" s="55">
        <f>SUMIFS('別紙（介護施設等整備事業交付金）'!$P$7:$P$51,'別紙（介護施設等整備事業交付金）'!$B$7:$B$51,"補助金",'別紙（介護施設等整備事業交付金）'!$J$7:$J$51,"⑦_③*",'別紙（介護施設等整備事業交付金）'!$K$7:$K$51,$B42)</f>
        <v>0</v>
      </c>
      <c r="Y42" s="47">
        <f>COUNTIFS('別紙（介護施設等整備事業交付金）'!$B$7:$B51,$A$42,'別紙（介護施設等整備事業交付金）'!$J$7:$J51,Y$1,'別紙（介護施設等整備事業交付金）'!$K$7:$K51,$B42)</f>
        <v>0</v>
      </c>
      <c r="Z42" s="55">
        <f>SUMIFS('別紙（介護施設等整備事業交付金）'!$P$7:$P$51,'別紙（介護施設等整備事業交付金）'!$B$7:$B$51,"補助金",'別紙（介護施設等整備事業交付金）'!$J$7:$J$51,Y$1,'別紙（介護施設等整備事業交付金）'!$K$7:$K$51,$B42)</f>
        <v>0</v>
      </c>
      <c r="AA42" s="47">
        <f>COUNTIFS('別紙（介護施設等整備事業交付金）'!$B$7:$B51,$A$42,'別紙（介護施設等整備事業交付金）'!$J$7:$J51,AA$1,'別紙（介護施設等整備事業交付金）'!$K$7:$K51,$B42)</f>
        <v>0</v>
      </c>
      <c r="AB42" s="55">
        <f>SUMIFS('別紙（介護施設等整備事業交付金）'!$P$7:$P$51,'別紙（介護施設等整備事業交付金）'!$B$7:$B$51,"補助金",'別紙（介護施設等整備事業交付金）'!$J$7:$J$51,AA$1,'別紙（介護施設等整備事業交付金）'!$K$7:$K$51,$B42)</f>
        <v>0</v>
      </c>
      <c r="AC42" s="47">
        <f>COUNTIFS('別紙（介護施設等整備事業交付金）'!$B$7:$B51,$A$42,'別紙（介護施設等整備事業交付金）'!$J$7:$J51,AC$1,'別紙（介護施設等整備事業交付金）'!$K$7:$K51,$B42)</f>
        <v>0</v>
      </c>
      <c r="AD42" s="55">
        <f>SUMIFS('別紙（介護施設等整備事業交付金）'!$P$7:$P$51,'別紙（介護施設等整備事業交付金）'!$B$7:$B$51,"補助金",'別紙（介護施設等整備事業交付金）'!$J$7:$J$51,AB$1,'別紙（介護施設等整備事業交付金）'!$K$7:$K$51,$B42)</f>
        <v>0</v>
      </c>
      <c r="AE42" s="47">
        <f>COUNTIFS('別紙（介護施設等整備事業交付金）'!$B$7:$B51,$A$42,'別紙（介護施設等整備事業交付金）'!$J$7:$J51,AE$1,'別紙（介護施設等整備事業交付金）'!$K$7:$K51,$B42)</f>
        <v>0</v>
      </c>
      <c r="AF42" s="47">
        <f>SUMIFS('別紙（介護施設等整備事業交付金）'!$T$7:$T53,'別紙（介護施設等整備事業交付金）'!$B$7:$B53,"補助金",'別紙（介護施設等整備事業交付金）'!$J$7:$J53,AE$1,'別紙（介護施設等整備事業交付金）'!$K$7:$K53,$B42)</f>
        <v>0</v>
      </c>
      <c r="AG42" s="55">
        <f>SUMIFS('別紙（介護施設等整備事業交付金）'!$P$7:$P$51,'別紙（介護施設等整備事業交付金）'!$B$7:$B$51,"補助金",'別紙（介護施設等整備事業交付金）'!$J$7:$J$51,AE$1,'別紙（介護施設等整備事業交付金）'!$K$7:$K$51,$B42)</f>
        <v>0</v>
      </c>
      <c r="AH42" s="47">
        <f>COUNTIFS('別紙（介護施設等整備事業交付金）'!$B$7:$B51,$A$42,'別紙（介護施設等整備事業交付金）'!$J$7:$J51,AH$1,'別紙（介護施設等整備事業交付金）'!$K$7:$K51,$B42)</f>
        <v>0</v>
      </c>
      <c r="AI42" s="47">
        <f>SUMIFS('別紙（介護施設等整備事業交付金）'!$T$7:$T53,'別紙（介護施設等整備事業交付金）'!$B$7:$B53,"補助金",'別紙（介護施設等整備事業交付金）'!$J$7:$J53,AH$1,'別紙（介護施設等整備事業交付金）'!$K$7:$K53,$B42)</f>
        <v>0</v>
      </c>
      <c r="AJ42" s="55">
        <f>SUMIFS('別紙（介護施設等整備事業交付金）'!$P$7:$P$51,'別紙（介護施設等整備事業交付金）'!$B$7:$B$51,"補助金",'別紙（介護施設等整備事業交付金）'!$J$7:$J$51,AH$1,'別紙（介護施設等整備事業交付金）'!$K$7:$K$51,$B42)</f>
        <v>0</v>
      </c>
      <c r="AK42" s="47">
        <f>COUNTIFS('別紙（介護施設等整備事業交付金）'!$B$7:$B51,$A$42,'別紙（介護施設等整備事業交付金）'!$J$7:$J51,AK$1,'別紙（介護施設等整備事業交付金）'!$K$7:$K51,$B42)</f>
        <v>0</v>
      </c>
      <c r="AL42" s="55">
        <f>SUMIFS('別紙（介護施設等整備事業交付金）'!$P$7:$P$51,'別紙（介護施設等整備事業交付金）'!$B$7:$B$51,"補助金",'別紙（介護施設等整備事業交付金）'!$J$7:$J$51,AK$1,'別紙（介護施設等整備事業交付金）'!$K$7:$K$51,$B42)</f>
        <v>0</v>
      </c>
      <c r="AM42" s="47">
        <f>COUNTIFS('別紙（介護施設等整備事業交付金）'!$B$7:$B51,$A$42,'別紙（介護施設等整備事業交付金）'!$J$7:$J51,AM$1,'別紙（介護施設等整備事業交付金）'!$K$7:$K51,$B42)</f>
        <v>0</v>
      </c>
      <c r="AN42" s="55">
        <f>SUMIFS('別紙（介護施設等整備事業交付金）'!$P$7:$P$51,'別紙（介護施設等整備事業交付金）'!$B$7:$B$51,"補助金",'別紙（介護施設等整備事業交付金）'!$J$7:$J$51,AL$1,'別紙（介護施設等整備事業交付金）'!$K$7:$K$51,$B42)</f>
        <v>0</v>
      </c>
      <c r="AO42" s="47">
        <f>COUNTIFS('別紙（介護施設等整備事業交付金）'!$B$7:$B51,$A$42,'別紙（介護施設等整備事業交付金）'!$J$7:$J51,AO$1,'別紙（介護施設等整備事業交付金）'!$K$7:$K51,$B42)</f>
        <v>0</v>
      </c>
      <c r="AP42" s="47">
        <f>SUMIFS('別紙（介護施設等整備事業交付金）'!$T$7:$T53,'別紙（介護施設等整備事業交付金）'!$B$7:$B53,"補助金",'別紙（介護施設等整備事業交付金）'!$J$7:$J53,AO$1,'別紙（介護施設等整備事業交付金）'!$K$7:$K53,$B42)</f>
        <v>0</v>
      </c>
      <c r="AQ42" s="55">
        <f>SUMIFS('別紙（介護施設等整備事業交付金）'!$P$7:$P$51,'別紙（介護施設等整備事業交付金）'!$B$7:$B$51,"補助金",'別紙（介護施設等整備事業交付金）'!$J$7:$J$51,AO$1,'別紙（介護施設等整備事業交付金）'!$K$7:$K$51,$B42)</f>
        <v>0</v>
      </c>
      <c r="AR42" s="47">
        <f>COUNTIFS('別紙（介護施設等整備事業交付金）'!$B$7:$B51,$A$42,'別紙（介護施設等整備事業交付金）'!$J$7:$J51,AR$1,'別紙（介護施設等整備事業交付金）'!$K$7:$K51,$B42)</f>
        <v>0</v>
      </c>
      <c r="AS42" s="64">
        <f>SUMIFS('別紙（介護施設等整備事業交付金）'!$T$7:$T53,'別紙（介護施設等整備事業交付金）'!$B$7:$B53,"補助金",'別紙（介護施設等整備事業交付金）'!$J$7:$J53,AR$1,'別紙（介護施設等整備事業交付金）'!$K$7:$K53,$B42)</f>
        <v>0</v>
      </c>
      <c r="AT42" s="55">
        <f>SUMIFS('別紙（介護施設等整備事業交付金）'!$P$7:$P$51,'別紙（介護施設等整備事業交付金）'!$B$7:$B$51,"補助金",'別紙（介護施設等整備事業交付金）'!$J$7:$J$51,AR$1,'別紙（介護施設等整備事業交付金）'!$K$7:$K$51,$B42)</f>
        <v>0</v>
      </c>
      <c r="AU42" s="47">
        <f>COUNTIFS('別紙（介護施設等整備事業交付金）'!$B$7:$B51,$A$42,'別紙（介護施設等整備事業交付金）'!$J$7:$J51,AU$1,'別紙（介護施設等整備事業交付金）'!$K$7:$K51,$B42)</f>
        <v>0</v>
      </c>
      <c r="AV42" s="64">
        <f>SUMIFS('別紙（介護施設等整備事業交付金）'!$T$7:$T53,'別紙（介護施設等整備事業交付金）'!$B$7:$B53,"補助金",'別紙（介護施設等整備事業交付金）'!$J$7:$J53,AU$1,'別紙（介護施設等整備事業交付金）'!$K$7:$K53,$B42)</f>
        <v>0</v>
      </c>
      <c r="AW42" s="55">
        <f>SUMIFS('別紙（介護施設等整備事業交付金）'!$P$7:$P$51,'別紙（介護施設等整備事業交付金）'!$B$7:$B$51,"補助金",'別紙（介護施設等整備事業交付金）'!$J$7:$J$51,AU$1,'別紙（介護施設等整備事業交付金）'!$K$7:$K$51,$B42)</f>
        <v>0</v>
      </c>
      <c r="AX42" s="47">
        <f>COUNTIFS('別紙（介護施設等整備事業交付金）'!$B$7:$B51,$A$42,'別紙（介護施設等整備事業交付金）'!$J$7:$J51,AX$1,'別紙（介護施設等整備事業交付金）'!$K$7:$K51,$B42)</f>
        <v>0</v>
      </c>
      <c r="AY42" s="64">
        <f>SUMIFS('別紙（介護施設等整備事業交付金）'!$T$7:$T53,'別紙（介護施設等整備事業交付金）'!$B$7:$B53,"補助金",'別紙（介護施設等整備事業交付金）'!$J$7:$J53,AX$1,'別紙（介護施設等整備事業交付金）'!$K$7:$K53,$B42)</f>
        <v>0</v>
      </c>
      <c r="AZ42" s="55">
        <f>SUMIFS('別紙（介護施設等整備事業交付金）'!$P$7:$P$51,'別紙（介護施設等整備事業交付金）'!$B$7:$B$51,"補助金",'別紙（介護施設等整備事業交付金）'!$J$7:$J$51,AX$1,'別紙（介護施設等整備事業交付金）'!$K$7:$K$51,$B42)</f>
        <v>0</v>
      </c>
      <c r="BA42" s="47">
        <f>COUNTIFS('別紙（介護施設等整備事業交付金）'!$B$7:$B51,$A$42,'別紙（介護施設等整備事業交付金）'!$J$7:$J51,BA$1,'別紙（介護施設等整備事業交付金）'!$K$7:$K51,$B42)</f>
        <v>0</v>
      </c>
      <c r="BB42" s="55">
        <f>SUMIFS('別紙（介護施設等整備事業交付金）'!$P$7:$P$51,'別紙（介護施設等整備事業交付金）'!$B$7:$B$51,"補助金",'別紙（介護施設等整備事業交付金）'!$J$7:$J$51,BA$1,'別紙（介護施設等整備事業交付金）'!$K$7:$K$51,$B42)</f>
        <v>0</v>
      </c>
      <c r="BC42" s="47">
        <f>COUNTIFS('別紙（介護施設等整備事業交付金）'!$B$7:$B51,$A$42,'別紙（介護施設等整備事業交付金）'!$J$7:$J51,BC$1,'別紙（介護施設等整備事業交付金）'!$K$7:$K51,$B42)</f>
        <v>0</v>
      </c>
      <c r="BD42" s="55">
        <f>SUMIFS('別紙（介護施設等整備事業交付金）'!$P$7:$P$51,'別紙（介護施設等整備事業交付金）'!$B$7:$B$51,"補助金",'別紙（介護施設等整備事業交付金）'!$J$7:$J$51,BC$1,'別紙（介護施設等整備事業交付金）'!$K$7:$K$51,$B42)</f>
        <v>0</v>
      </c>
      <c r="BE42" s="47">
        <f>COUNTIFS('別紙（介護施設等整備事業交付金）'!$B$7:$B51,$A$42,'別紙（介護施設等整備事業交付金）'!$J$7:$J51,BE$1,'別紙（介護施設等整備事業交付金）'!$K$7:$K51,$B42)</f>
        <v>0</v>
      </c>
      <c r="BF42" s="55">
        <f>SUMIFS('別紙（介護施設等整備事業交付金）'!$P$7:$P$51,'別紙（介護施設等整備事業交付金）'!$B$7:$B$51,"補助金",'別紙（介護施設等整備事業交付金）'!$J$7:$J$51,BE$1,'別紙（介護施設等整備事業交付金）'!$K$7:$K$51,$B42)</f>
        <v>0</v>
      </c>
      <c r="BG42" s="47">
        <f t="shared" ref="BG42:BG65" si="10">C42+F42+I42+L42+N42+P42+S42+V42+Y42+AA42+AC42+AE42+AH42+AK42+AM42+AO42+AR42+AU42+AX42+BA42</f>
        <v>0</v>
      </c>
      <c r="BH42" s="55">
        <f t="shared" ref="BH42:BH65" si="11">E42+H42+K42+M42+O42+R42+U42+X42+Z42+AB42+AD42+AG42+AJ42+AL42+AN42+AQ42+AT42+AW42+AZ42+BB42</f>
        <v>0</v>
      </c>
    </row>
    <row r="43" spans="1:60" x14ac:dyDescent="0.4">
      <c r="A43" s="45"/>
      <c r="B43" s="45" t="s">
        <v>0</v>
      </c>
      <c r="C43" s="69"/>
      <c r="D43" s="69"/>
      <c r="E43" s="70"/>
      <c r="F43" s="69"/>
      <c r="G43" s="69"/>
      <c r="H43" s="70"/>
      <c r="I43" s="47">
        <f>COUNTIFS('別紙（介護施設等整備事業交付金）'!$B$7:$B$51,$A$42,'別紙（介護施設等整備事業交付金）'!$J$7:$J$51,I$1,'別紙（介護施設等整備事業交付金）'!$K$7:$K$51,$B43)</f>
        <v>0</v>
      </c>
      <c r="J43" s="47">
        <f>SUMIFS('別紙（介護施設等整備事業交付金）'!$T$7:$T54,'別紙（介護施設等整備事業交付金）'!$B$7:$B54,"補助金",'別紙（介護施設等整備事業交付金）'!$J$7:$J54,I$1,'別紙（介護施設等整備事業交付金）'!$K$7:$K54,$B43)</f>
        <v>0</v>
      </c>
      <c r="K43" s="55">
        <f>SUMIFS('別紙（介護施設等整備事業交付金）'!$P$7:$P$51,'別紙（介護施設等整備事業交付金）'!$B$7:$B$51,$A$42,'別紙（介護施設等整備事業交付金）'!$J$7:$J$51,I$1,'別紙（介護施設等整備事業交付金）'!$K$7:$K$51,$B43)</f>
        <v>0</v>
      </c>
      <c r="L43" s="47">
        <f>COUNTIFS('別紙（介護施設等整備事業交付金）'!$B$7:$B51,$A$42,'別紙（介護施設等整備事業交付金）'!$J$7:$J51,L$1,'別紙（介護施設等整備事業交付金）'!$K$7:$K51,$B43)</f>
        <v>0</v>
      </c>
      <c r="M43" s="55">
        <f>SUMIFS('別紙（介護施設等整備事業交付金）'!$P$7:$P$51,'別紙（介護施設等整備事業交付金）'!$B$7:$B$51,"補助金",'別紙（介護施設等整備事業交付金）'!$J$7:$J$51,K$1,'別紙（介護施設等整備事業交付金）'!$K$7:$K$51,$B43)</f>
        <v>0</v>
      </c>
      <c r="N43" s="47">
        <f>COUNTIFS('別紙（介護施設等整備事業交付金）'!$B$7:$B51,$A$42,'別紙（介護施設等整備事業交付金）'!$J$7:$J51,N$1,'別紙（介護施設等整備事業交付金）'!$K$7:$K51,$B43)</f>
        <v>0</v>
      </c>
      <c r="O43" s="55">
        <f>SUMIFS('別紙（介護施設等整備事業交付金）'!$P$7:$P$51,'別紙（介護施設等整備事業交付金）'!$B$7:$B$51,"補助金",'別紙（介護施設等整備事業交付金）'!$J$7:$J$51,M$1,'別紙（介護施設等整備事業交付金）'!$K$7:$K$51,$B43)</f>
        <v>0</v>
      </c>
      <c r="P43" s="47">
        <f>COUNTIFS('別紙（介護施設等整備事業交付金）'!$B$7:$B52,$A$42,'別紙（介護施設等整備事業交付金）'!$J$7:$J52,"⑦_①*",'別紙（介護施設等整備事業交付金）'!$K$7:$K52,$B43)</f>
        <v>0</v>
      </c>
      <c r="Q43" s="47">
        <f>SUMIFS('別紙（介護施設等整備事業交付金）'!$T$7:$T54,'別紙（介護施設等整備事業交付金）'!$B$7:$B54,"補助金",'別紙（介護施設等整備事業交付金）'!$J$7:$J54,"⑦_①*",'別紙（介護施設等整備事業交付金）'!$K$7:$K54,$B43)</f>
        <v>0</v>
      </c>
      <c r="R43" s="55">
        <f>SUMIFS('別紙（介護施設等整備事業交付金）'!$P$7:$P$51,'別紙（介護施設等整備事業交付金）'!$B$7:$B$51,"補助金",'別紙（介護施設等整備事業交付金）'!$J$7:$J$51,"⑦_①*",'別紙（介護施設等整備事業交付金）'!$K$7:$K$51,$B43)</f>
        <v>0</v>
      </c>
      <c r="S43" s="47">
        <f>COUNTIFS('別紙（介護施設等整備事業交付金）'!$B$7:$B51,$A$42,'別紙（介護施設等整備事業交付金）'!$J$7:$J51,S$1,'別紙（介護施設等整備事業交付金）'!$K$7:$K51,$B43)</f>
        <v>0</v>
      </c>
      <c r="T43" s="47">
        <f>SUMIFS('別紙（介護施設等整備事業交付金）'!$T$7:$T54,'別紙（介護施設等整備事業交付金）'!$B$7:$B54,"補助金",'別紙（介護施設等整備事業交付金）'!$J$7:$J54,S$1,'別紙（介護施設等整備事業交付金）'!$K$7:$K54,$B43)</f>
        <v>0</v>
      </c>
      <c r="U43" s="55">
        <f>SUMIFS('別紙（介護施設等整備事業交付金）'!$P$7:$P$51,'別紙（介護施設等整備事業交付金）'!$B$7:$B$51,"補助金",'別紙（介護施設等整備事業交付金）'!$J$7:$J$51,S$1,'別紙（介護施設等整備事業交付金）'!$K$7:$K$51,$B43)</f>
        <v>0</v>
      </c>
      <c r="V43" s="47">
        <f>COUNTIFS('別紙（介護施設等整備事業交付金）'!$B$7:$B52,$A$42,'別紙（介護施設等整備事業交付金）'!$J$7:$J52,"⑦_③*",'別紙（介護施設等整備事業交付金）'!$K$7:$K52,$B43)</f>
        <v>0</v>
      </c>
      <c r="W43" s="47">
        <f>SUMIFS('別紙（介護施設等整備事業交付金）'!$T$7:$T54,'別紙（介護施設等整備事業交付金）'!$B$7:$B54,"補助金",'別紙（介護施設等整備事業交付金）'!$J$7:$J54,"⑦_③*",'別紙（介護施設等整備事業交付金）'!$K$7:$K54,$B43)</f>
        <v>0</v>
      </c>
      <c r="X43" s="55">
        <f>SUMIFS('別紙（介護施設等整備事業交付金）'!$P$7:$P$51,'別紙（介護施設等整備事業交付金）'!$B$7:$B$51,"補助金",'別紙（介護施設等整備事業交付金）'!$J$7:$J$51,"⑦_③*",'別紙（介護施設等整備事業交付金）'!$K$7:$K$51,$B43)</f>
        <v>0</v>
      </c>
      <c r="Y43" s="47">
        <f>COUNTIFS('別紙（介護施設等整備事業交付金）'!$B$7:$B51,$A$42,'別紙（介護施設等整備事業交付金）'!$J$7:$J51,Y$1,'別紙（介護施設等整備事業交付金）'!$K$7:$K51,$B43)</f>
        <v>0</v>
      </c>
      <c r="Z43" s="55">
        <f>SUMIFS('別紙（介護施設等整備事業交付金）'!$P$7:$P$51,'別紙（介護施設等整備事業交付金）'!$B$7:$B$51,"補助金",'別紙（介護施設等整備事業交付金）'!$J$7:$J$51,Y$1,'別紙（介護施設等整備事業交付金）'!$K$7:$K$51,$B43)</f>
        <v>0</v>
      </c>
      <c r="AA43" s="47">
        <f>COUNTIFS('別紙（介護施設等整備事業交付金）'!$B$7:$B51,$A$42,'別紙（介護施設等整備事業交付金）'!$J$7:$J51,AA$1,'別紙（介護施設等整備事業交付金）'!$K$7:$K51,$B43)</f>
        <v>0</v>
      </c>
      <c r="AB43" s="55">
        <f>SUMIFS('別紙（介護施設等整備事業交付金）'!$P$7:$P$51,'別紙（介護施設等整備事業交付金）'!$B$7:$B$51,"補助金",'別紙（介護施設等整備事業交付金）'!$J$7:$J$51,AA$1,'別紙（介護施設等整備事業交付金）'!$K$7:$K$51,$B43)</f>
        <v>0</v>
      </c>
      <c r="AC43" s="47">
        <f>COUNTIFS('別紙（介護施設等整備事業交付金）'!$B$7:$B51,$A$42,'別紙（介護施設等整備事業交付金）'!$J$7:$J51,AC$1,'別紙（介護施設等整備事業交付金）'!$K$7:$K51,$B43)</f>
        <v>0</v>
      </c>
      <c r="AD43" s="55">
        <f>SUMIFS('別紙（介護施設等整備事業交付金）'!$P$7:$P$51,'別紙（介護施設等整備事業交付金）'!$B$7:$B$51,"補助金",'別紙（介護施設等整備事業交付金）'!$J$7:$J$51,AB$1,'別紙（介護施設等整備事業交付金）'!$K$7:$K$51,$B43)</f>
        <v>0</v>
      </c>
      <c r="AE43" s="47">
        <f>COUNTIFS('別紙（介護施設等整備事業交付金）'!$B$7:$B51,$A$42,'別紙（介護施設等整備事業交付金）'!$J$7:$J51,AE$1,'別紙（介護施設等整備事業交付金）'!$K$7:$K51,$B43)</f>
        <v>0</v>
      </c>
      <c r="AF43" s="47">
        <f>SUMIFS('別紙（介護施設等整備事業交付金）'!$T$7:$T54,'別紙（介護施設等整備事業交付金）'!$B$7:$B54,"補助金",'別紙（介護施設等整備事業交付金）'!$J$7:$J54,AE$1,'別紙（介護施設等整備事業交付金）'!$K$7:$K54,$B43)</f>
        <v>0</v>
      </c>
      <c r="AG43" s="55">
        <f>SUMIFS('別紙（介護施設等整備事業交付金）'!$P$7:$P$51,'別紙（介護施設等整備事業交付金）'!$B$7:$B$51,"補助金",'別紙（介護施設等整備事業交付金）'!$J$7:$J$51,AE$1,'別紙（介護施設等整備事業交付金）'!$K$7:$K$51,$B43)</f>
        <v>0</v>
      </c>
      <c r="AH43" s="47">
        <f>COUNTIFS('別紙（介護施設等整備事業交付金）'!$B$7:$B51,$A$42,'別紙（介護施設等整備事業交付金）'!$J$7:$J51,AH$1,'別紙（介護施設等整備事業交付金）'!$K$7:$K51,$B43)</f>
        <v>0</v>
      </c>
      <c r="AI43" s="47">
        <f>SUMIFS('別紙（介護施設等整備事業交付金）'!$T$7:$T54,'別紙（介護施設等整備事業交付金）'!$B$7:$B54,"補助金",'別紙（介護施設等整備事業交付金）'!$J$7:$J54,AH$1,'別紙（介護施設等整備事業交付金）'!$K$7:$K54,$B43)</f>
        <v>0</v>
      </c>
      <c r="AJ43" s="55">
        <f>SUMIFS('別紙（介護施設等整備事業交付金）'!$P$7:$P$51,'別紙（介護施設等整備事業交付金）'!$B$7:$B$51,"補助金",'別紙（介護施設等整備事業交付金）'!$J$7:$J$51,AH$1,'別紙（介護施設等整備事業交付金）'!$K$7:$K$51,$B43)</f>
        <v>0</v>
      </c>
      <c r="AK43" s="47">
        <f>COUNTIFS('別紙（介護施設等整備事業交付金）'!$B$7:$B51,$A$42,'別紙（介護施設等整備事業交付金）'!$J$7:$J51,AK$1,'別紙（介護施設等整備事業交付金）'!$K$7:$K51,$B43)</f>
        <v>0</v>
      </c>
      <c r="AL43" s="55">
        <f>SUMIFS('別紙（介護施設等整備事業交付金）'!$P$7:$P$51,'別紙（介護施設等整備事業交付金）'!$B$7:$B$51,"補助金",'別紙（介護施設等整備事業交付金）'!$J$7:$J$51,AK$1,'別紙（介護施設等整備事業交付金）'!$K$7:$K$51,$B43)</f>
        <v>0</v>
      </c>
      <c r="AM43" s="47">
        <f>COUNTIFS('別紙（介護施設等整備事業交付金）'!$B$7:$B51,$A$42,'別紙（介護施設等整備事業交付金）'!$J$7:$J51,AM$1,'別紙（介護施設等整備事業交付金）'!$K$7:$K51,$B43)</f>
        <v>0</v>
      </c>
      <c r="AN43" s="55">
        <f>SUMIFS('別紙（介護施設等整備事業交付金）'!$P$7:$P$51,'別紙（介護施設等整備事業交付金）'!$B$7:$B$51,"補助金",'別紙（介護施設等整備事業交付金）'!$J$7:$J$51,AL$1,'別紙（介護施設等整備事業交付金）'!$K$7:$K$51,$B43)</f>
        <v>0</v>
      </c>
      <c r="AO43" s="47">
        <f>COUNTIFS('別紙（介護施設等整備事業交付金）'!$B$7:$B51,$A$42,'別紙（介護施設等整備事業交付金）'!$J$7:$J51,AO$1,'別紙（介護施設等整備事業交付金）'!$K$7:$K51,$B43)</f>
        <v>0</v>
      </c>
      <c r="AP43" s="47">
        <f>SUMIFS('別紙（介護施設等整備事業交付金）'!$T$7:$T54,'別紙（介護施設等整備事業交付金）'!$B$7:$B54,"補助金",'別紙（介護施設等整備事業交付金）'!$J$7:$J54,AO$1,'別紙（介護施設等整備事業交付金）'!$K$7:$K54,$B43)</f>
        <v>0</v>
      </c>
      <c r="AQ43" s="55">
        <f>SUMIFS('別紙（介護施設等整備事業交付金）'!$P$7:$P$51,'別紙（介護施設等整備事業交付金）'!$B$7:$B$51,"補助金",'別紙（介護施設等整備事業交付金）'!$J$7:$J$51,AO$1,'別紙（介護施設等整備事業交付金）'!$K$7:$K$51,$B43)</f>
        <v>0</v>
      </c>
      <c r="AR43" s="47">
        <f>COUNTIFS('別紙（介護施設等整備事業交付金）'!$B$7:$B51,$A$42,'別紙（介護施設等整備事業交付金）'!$J$7:$J51,AR$1,'別紙（介護施設等整備事業交付金）'!$K$7:$K51,$B43)</f>
        <v>0</v>
      </c>
      <c r="AS43" s="64">
        <f>SUMIFS('別紙（介護施設等整備事業交付金）'!$T$7:$T54,'別紙（介護施設等整備事業交付金）'!$B$7:$B54,"補助金",'別紙（介護施設等整備事業交付金）'!$J$7:$J54,AR$1,'別紙（介護施設等整備事業交付金）'!$K$7:$K54,$B43)</f>
        <v>0</v>
      </c>
      <c r="AT43" s="55">
        <f>SUMIFS('別紙（介護施設等整備事業交付金）'!$P$7:$P$51,'別紙（介護施設等整備事業交付金）'!$B$7:$B$51,"補助金",'別紙（介護施設等整備事業交付金）'!$J$7:$J$51,AR$1,'別紙（介護施設等整備事業交付金）'!$K$7:$K$51,$B43)</f>
        <v>0</v>
      </c>
      <c r="AU43" s="47">
        <f>COUNTIFS('別紙（介護施設等整備事業交付金）'!$B$7:$B51,$A$42,'別紙（介護施設等整備事業交付金）'!$J$7:$J51,AU$1,'別紙（介護施設等整備事業交付金）'!$K$7:$K51,$B43)</f>
        <v>0</v>
      </c>
      <c r="AV43" s="64">
        <f>SUMIFS('別紙（介護施設等整備事業交付金）'!$T$7:$T54,'別紙（介護施設等整備事業交付金）'!$B$7:$B54,"補助金",'別紙（介護施設等整備事業交付金）'!$J$7:$J54,AU$1,'別紙（介護施設等整備事業交付金）'!$K$7:$K54,$B43)</f>
        <v>0</v>
      </c>
      <c r="AW43" s="55">
        <f>SUMIFS('別紙（介護施設等整備事業交付金）'!$P$7:$P$51,'別紙（介護施設等整備事業交付金）'!$B$7:$B$51,"補助金",'別紙（介護施設等整備事業交付金）'!$J$7:$J$51,AU$1,'別紙（介護施設等整備事業交付金）'!$K$7:$K$51,$B43)</f>
        <v>0</v>
      </c>
      <c r="AX43" s="47">
        <f>COUNTIFS('別紙（介護施設等整備事業交付金）'!$B$7:$B51,$A$42,'別紙（介護施設等整備事業交付金）'!$J$7:$J51,AX$1,'別紙（介護施設等整備事業交付金）'!$K$7:$K51,$B43)</f>
        <v>0</v>
      </c>
      <c r="AY43" s="64">
        <f>SUMIFS('別紙（介護施設等整備事業交付金）'!$T$7:$T54,'別紙（介護施設等整備事業交付金）'!$B$7:$B54,"補助金",'別紙（介護施設等整備事業交付金）'!$J$7:$J54,AX$1,'別紙（介護施設等整備事業交付金）'!$K$7:$K54,$B43)</f>
        <v>0</v>
      </c>
      <c r="AZ43" s="55">
        <f>SUMIFS('別紙（介護施設等整備事業交付金）'!$P$7:$P$51,'別紙（介護施設等整備事業交付金）'!$B$7:$B$51,"補助金",'別紙（介護施設等整備事業交付金）'!$J$7:$J$51,AX$1,'別紙（介護施設等整備事業交付金）'!$K$7:$K$51,$B43)</f>
        <v>0</v>
      </c>
      <c r="BA43" s="47">
        <f>COUNTIFS('別紙（介護施設等整備事業交付金）'!$B$7:$B51,$A$42,'別紙（介護施設等整備事業交付金）'!$J$7:$J51,BA$1,'別紙（介護施設等整備事業交付金）'!$K$7:$K51,$B43)</f>
        <v>0</v>
      </c>
      <c r="BB43" s="55">
        <f>SUMIFS('別紙（介護施設等整備事業交付金）'!$P$7:$P$51,'別紙（介護施設等整備事業交付金）'!$B$7:$B$51,"補助金",'別紙（介護施設等整備事業交付金）'!$J$7:$J$51,BA$1,'別紙（介護施設等整備事業交付金）'!$K$7:$K$51,$B43)</f>
        <v>0</v>
      </c>
      <c r="BC43" s="47">
        <f>COUNTIFS('別紙（介護施設等整備事業交付金）'!$B$7:$B51,$A$42,'別紙（介護施設等整備事業交付金）'!$J$7:$J51,BC$1,'別紙（介護施設等整備事業交付金）'!$K$7:$K51,$B43)</f>
        <v>0</v>
      </c>
      <c r="BD43" s="55">
        <f>SUMIFS('別紙（介護施設等整備事業交付金）'!$P$7:$P$51,'別紙（介護施設等整備事業交付金）'!$B$7:$B$51,"補助金",'別紙（介護施設等整備事業交付金）'!$J$7:$J$51,BC$1,'別紙（介護施設等整備事業交付金）'!$K$7:$K$51,$B43)</f>
        <v>0</v>
      </c>
      <c r="BE43" s="47">
        <f>COUNTIFS('別紙（介護施設等整備事業交付金）'!$B$7:$B51,$A$42,'別紙（介護施設等整備事業交付金）'!$J$7:$J51,BE$1,'別紙（介護施設等整備事業交付金）'!$K$7:$K51,$B43)</f>
        <v>0</v>
      </c>
      <c r="BF43" s="55">
        <f>SUMIFS('別紙（介護施設等整備事業交付金）'!$P$7:$P$51,'別紙（介護施設等整備事業交付金）'!$B$7:$B$51,"補助金",'別紙（介護施設等整備事業交付金）'!$J$7:$J$51,BE$1,'別紙（介護施設等整備事業交付金）'!$K$7:$K$51,$B43)</f>
        <v>0</v>
      </c>
      <c r="BG43" s="47">
        <f t="shared" si="10"/>
        <v>0</v>
      </c>
      <c r="BH43" s="55">
        <f t="shared" si="11"/>
        <v>0</v>
      </c>
    </row>
    <row r="44" spans="1:60" x14ac:dyDescent="0.4">
      <c r="A44" s="45"/>
      <c r="B44" s="45" t="s">
        <v>153</v>
      </c>
      <c r="C44" s="69"/>
      <c r="D44" s="69"/>
      <c r="E44" s="70"/>
      <c r="F44" s="69"/>
      <c r="G44" s="69"/>
      <c r="H44" s="70"/>
      <c r="I44" s="47">
        <f>COUNTIFS('別紙（介護施設等整備事業交付金）'!$B$7:$B$51,$A$42,'別紙（介護施設等整備事業交付金）'!$J$7:$J$51,I$1,'別紙（介護施設等整備事業交付金）'!$K$7:$K$51,$B44)</f>
        <v>0</v>
      </c>
      <c r="J44" s="47">
        <f>SUMIFS('別紙（介護施設等整備事業交付金）'!$T$7:$T55,'別紙（介護施設等整備事業交付金）'!$B$7:$B55,"補助金",'別紙（介護施設等整備事業交付金）'!$J$7:$J55,I$1,'別紙（介護施設等整備事業交付金）'!$K$7:$K55,$B44)</f>
        <v>0</v>
      </c>
      <c r="K44" s="55">
        <f>SUMIFS('別紙（介護施設等整備事業交付金）'!$P$7:$P$51,'別紙（介護施設等整備事業交付金）'!$B$7:$B$51,$A$42,'別紙（介護施設等整備事業交付金）'!$J$7:$J$51,I$1,'別紙（介護施設等整備事業交付金）'!$K$7:$K$51,$B44)</f>
        <v>0</v>
      </c>
      <c r="L44" s="47">
        <f>COUNTIFS('別紙（介護施設等整備事業交付金）'!$B$7:$B52,$A$42,'別紙（介護施設等整備事業交付金）'!$J$7:$J52,L$1,'別紙（介護施設等整備事業交付金）'!$K$7:$K52,$B44)</f>
        <v>0</v>
      </c>
      <c r="M44" s="55">
        <f>SUMIFS('別紙（介護施設等整備事業交付金）'!$P$7:$P$51,'別紙（介護施設等整備事業交付金）'!$B$7:$B$51,"補助金",'別紙（介護施設等整備事業交付金）'!$J$7:$J$51,K$1,'別紙（介護施設等整備事業交付金）'!$K$7:$K$51,$B44)</f>
        <v>0</v>
      </c>
      <c r="N44" s="47">
        <f>COUNTIFS('別紙（介護施設等整備事業交付金）'!$B$7:$B52,$A$42,'別紙（介護施設等整備事業交付金）'!$J$7:$J52,N$1,'別紙（介護施設等整備事業交付金）'!$K$7:$K52,$B44)</f>
        <v>0</v>
      </c>
      <c r="O44" s="55">
        <f>SUMIFS('別紙（介護施設等整備事業交付金）'!$P$7:$P$51,'別紙（介護施設等整備事業交付金）'!$B$7:$B$51,"補助金",'別紙（介護施設等整備事業交付金）'!$J$7:$J$51,M$1,'別紙（介護施設等整備事業交付金）'!$K$7:$K$51,$B44)</f>
        <v>0</v>
      </c>
      <c r="P44" s="47">
        <f>COUNTIFS('別紙（介護施設等整備事業交付金）'!$B$7:$B53,$A$42,'別紙（介護施設等整備事業交付金）'!$J$7:$J53,"⑦_①*",'別紙（介護施設等整備事業交付金）'!$K$7:$K53,$B44)</f>
        <v>0</v>
      </c>
      <c r="Q44" s="47">
        <f>SUMIFS('別紙（介護施設等整備事業交付金）'!$T$7:$T55,'別紙（介護施設等整備事業交付金）'!$B$7:$B55,"補助金",'別紙（介護施設等整備事業交付金）'!$J$7:$J55,"⑦_①*",'別紙（介護施設等整備事業交付金）'!$K$7:$K55,$B44)</f>
        <v>0</v>
      </c>
      <c r="R44" s="55">
        <f>SUMIFS('別紙（介護施設等整備事業交付金）'!$P$7:$P$51,'別紙（介護施設等整備事業交付金）'!$B$7:$B$51,"補助金",'別紙（介護施設等整備事業交付金）'!$J$7:$J$51,"⑦_①*",'別紙（介護施設等整備事業交付金）'!$K$7:$K$51,$B44)</f>
        <v>0</v>
      </c>
      <c r="S44" s="47">
        <f>COUNTIFS('別紙（介護施設等整備事業交付金）'!$B$7:$B52,$A$42,'別紙（介護施設等整備事業交付金）'!$J$7:$J52,S$1,'別紙（介護施設等整備事業交付金）'!$K$7:$K52,$B44)</f>
        <v>0</v>
      </c>
      <c r="T44" s="47">
        <f>SUMIFS('別紙（介護施設等整備事業交付金）'!$T$7:$T55,'別紙（介護施設等整備事業交付金）'!$B$7:$B55,"補助金",'別紙（介護施設等整備事業交付金）'!$J$7:$J55,S$1,'別紙（介護施設等整備事業交付金）'!$K$7:$K55,$B44)</f>
        <v>0</v>
      </c>
      <c r="U44" s="55">
        <f>SUMIFS('別紙（介護施設等整備事業交付金）'!$P$7:$P$51,'別紙（介護施設等整備事業交付金）'!$B$7:$B$51,"補助金",'別紙（介護施設等整備事業交付金）'!$J$7:$J$51,S$1,'別紙（介護施設等整備事業交付金）'!$K$7:$K$51,$B44)</f>
        <v>0</v>
      </c>
      <c r="V44" s="47">
        <f>COUNTIFS('別紙（介護施設等整備事業交付金）'!$B$7:$B53,$A$42,'別紙（介護施設等整備事業交付金）'!$J$7:$J53,"⑦_③*",'別紙（介護施設等整備事業交付金）'!$K$7:$K53,$B44)</f>
        <v>0</v>
      </c>
      <c r="W44" s="47">
        <f>SUMIFS('別紙（介護施設等整備事業交付金）'!$T$7:$T55,'別紙（介護施設等整備事業交付金）'!$B$7:$B55,"補助金",'別紙（介護施設等整備事業交付金）'!$J$7:$J55,"⑦_③*",'別紙（介護施設等整備事業交付金）'!$K$7:$K55,$B44)</f>
        <v>0</v>
      </c>
      <c r="X44" s="55">
        <f>SUMIFS('別紙（介護施設等整備事業交付金）'!$P$7:$P$51,'別紙（介護施設等整備事業交付金）'!$B$7:$B$51,"補助金",'別紙（介護施設等整備事業交付金）'!$J$7:$J$51,"⑦_③*",'別紙（介護施設等整備事業交付金）'!$K$7:$K$51,$B44)</f>
        <v>0</v>
      </c>
      <c r="Y44" s="47">
        <f>COUNTIFS('別紙（介護施設等整備事業交付金）'!$B$7:$B52,$A$42,'別紙（介護施設等整備事業交付金）'!$J$7:$J52,Y$1,'別紙（介護施設等整備事業交付金）'!$K$7:$K52,$B44)</f>
        <v>0</v>
      </c>
      <c r="Z44" s="55">
        <f>SUMIFS('別紙（介護施設等整備事業交付金）'!$P$7:$P$51,'別紙（介護施設等整備事業交付金）'!$B$7:$B$51,"補助金",'別紙（介護施設等整備事業交付金）'!$J$7:$J$51,Y$1,'別紙（介護施設等整備事業交付金）'!$K$7:$K$51,$B44)</f>
        <v>0</v>
      </c>
      <c r="AA44" s="47">
        <f>COUNTIFS('別紙（介護施設等整備事業交付金）'!$B$7:$B52,$A$42,'別紙（介護施設等整備事業交付金）'!$J$7:$J52,AA$1,'別紙（介護施設等整備事業交付金）'!$K$7:$K52,$B44)</f>
        <v>0</v>
      </c>
      <c r="AB44" s="55">
        <f>SUMIFS('別紙（介護施設等整備事業交付金）'!$P$7:$P$51,'別紙（介護施設等整備事業交付金）'!$B$7:$B$51,"補助金",'別紙（介護施設等整備事業交付金）'!$J$7:$J$51,AA$1,'別紙（介護施設等整備事業交付金）'!$K$7:$K$51,$B44)</f>
        <v>0</v>
      </c>
      <c r="AC44" s="47">
        <f>COUNTIFS('別紙（介護施設等整備事業交付金）'!$B$7:$B52,$A$42,'別紙（介護施設等整備事業交付金）'!$J$7:$J52,AC$1,'別紙（介護施設等整備事業交付金）'!$K$7:$K52,$B44)</f>
        <v>0</v>
      </c>
      <c r="AD44" s="55">
        <f>SUMIFS('別紙（介護施設等整備事業交付金）'!$P$7:$P$51,'別紙（介護施設等整備事業交付金）'!$B$7:$B$51,"補助金",'別紙（介護施設等整備事業交付金）'!$J$7:$J$51,AB$1,'別紙（介護施設等整備事業交付金）'!$K$7:$K$51,$B44)</f>
        <v>0</v>
      </c>
      <c r="AE44" s="47">
        <f>COUNTIFS('別紙（介護施設等整備事業交付金）'!$B$7:$B52,$A$42,'別紙（介護施設等整備事業交付金）'!$J$7:$J52,AE$1,'別紙（介護施設等整備事業交付金）'!$K$7:$K52,$B44)</f>
        <v>0</v>
      </c>
      <c r="AF44" s="47">
        <f>SUMIFS('別紙（介護施設等整備事業交付金）'!$T$7:$T55,'別紙（介護施設等整備事業交付金）'!$B$7:$B55,"補助金",'別紙（介護施設等整備事業交付金）'!$J$7:$J55,AE$1,'別紙（介護施設等整備事業交付金）'!$K$7:$K55,$B44)</f>
        <v>0</v>
      </c>
      <c r="AG44" s="55">
        <f>SUMIFS('別紙（介護施設等整備事業交付金）'!$P$7:$P$51,'別紙（介護施設等整備事業交付金）'!$B$7:$B$51,"補助金",'別紙（介護施設等整備事業交付金）'!$J$7:$J$51,AE$1,'別紙（介護施設等整備事業交付金）'!$K$7:$K$51,$B44)</f>
        <v>0</v>
      </c>
      <c r="AH44" s="47">
        <f>COUNTIFS('別紙（介護施設等整備事業交付金）'!$B$7:$B52,$A$42,'別紙（介護施設等整備事業交付金）'!$J$7:$J52,AH$1,'別紙（介護施設等整備事業交付金）'!$K$7:$K52,$B44)</f>
        <v>0</v>
      </c>
      <c r="AI44" s="47">
        <f>SUMIFS('別紙（介護施設等整備事業交付金）'!$T$7:$T55,'別紙（介護施設等整備事業交付金）'!$B$7:$B55,"補助金",'別紙（介護施設等整備事業交付金）'!$J$7:$J55,AH$1,'別紙（介護施設等整備事業交付金）'!$K$7:$K55,$B44)</f>
        <v>0</v>
      </c>
      <c r="AJ44" s="55">
        <f>SUMIFS('別紙（介護施設等整備事業交付金）'!$P$7:$P$51,'別紙（介護施設等整備事業交付金）'!$B$7:$B$51,"補助金",'別紙（介護施設等整備事業交付金）'!$J$7:$J$51,AH$1,'別紙（介護施設等整備事業交付金）'!$K$7:$K$51,$B44)</f>
        <v>0</v>
      </c>
      <c r="AK44" s="47">
        <f>COUNTIFS('別紙（介護施設等整備事業交付金）'!$B$7:$B52,$A$42,'別紙（介護施設等整備事業交付金）'!$J$7:$J52,AK$1,'別紙（介護施設等整備事業交付金）'!$K$7:$K52,$B44)</f>
        <v>0</v>
      </c>
      <c r="AL44" s="55">
        <f>SUMIFS('別紙（介護施設等整備事業交付金）'!$P$7:$P$51,'別紙（介護施設等整備事業交付金）'!$B$7:$B$51,"補助金",'別紙（介護施設等整備事業交付金）'!$J$7:$J$51,AK$1,'別紙（介護施設等整備事業交付金）'!$K$7:$K$51,$B44)</f>
        <v>0</v>
      </c>
      <c r="AM44" s="47">
        <f>COUNTIFS('別紙（介護施設等整備事業交付金）'!$B$7:$B52,$A$42,'別紙（介護施設等整備事業交付金）'!$J$7:$J52,AM$1,'別紙（介護施設等整備事業交付金）'!$K$7:$K52,$B44)</f>
        <v>0</v>
      </c>
      <c r="AN44" s="55">
        <f>SUMIFS('別紙（介護施設等整備事業交付金）'!$P$7:$P$51,'別紙（介護施設等整備事業交付金）'!$B$7:$B$51,"補助金",'別紙（介護施設等整備事業交付金）'!$J$7:$J$51,AL$1,'別紙（介護施設等整備事業交付金）'!$K$7:$K$51,$B44)</f>
        <v>0</v>
      </c>
      <c r="AO44" s="47">
        <f>COUNTIFS('別紙（介護施設等整備事業交付金）'!$B$7:$B52,$A$42,'別紙（介護施設等整備事業交付金）'!$J$7:$J52,AO$1,'別紙（介護施設等整備事業交付金）'!$K$7:$K52,$B44)</f>
        <v>0</v>
      </c>
      <c r="AP44" s="47">
        <f>SUMIFS('別紙（介護施設等整備事業交付金）'!$T$7:$T55,'別紙（介護施設等整備事業交付金）'!$B$7:$B55,"補助金",'別紙（介護施設等整備事業交付金）'!$J$7:$J55,AO$1,'別紙（介護施設等整備事業交付金）'!$K$7:$K55,$B44)</f>
        <v>0</v>
      </c>
      <c r="AQ44" s="55">
        <f>SUMIFS('別紙（介護施設等整備事業交付金）'!$P$7:$P$51,'別紙（介護施設等整備事業交付金）'!$B$7:$B$51,"補助金",'別紙（介護施設等整備事業交付金）'!$J$7:$J$51,AO$1,'別紙（介護施設等整備事業交付金）'!$K$7:$K$51,$B44)</f>
        <v>0</v>
      </c>
      <c r="AR44" s="47">
        <f>COUNTIFS('別紙（介護施設等整備事業交付金）'!$B$7:$B52,$A$42,'別紙（介護施設等整備事業交付金）'!$J$7:$J52,AR$1,'別紙（介護施設等整備事業交付金）'!$K$7:$K52,$B44)</f>
        <v>0</v>
      </c>
      <c r="AS44" s="64">
        <f>SUMIFS('別紙（介護施設等整備事業交付金）'!$T$7:$T55,'別紙（介護施設等整備事業交付金）'!$B$7:$B55,"補助金",'別紙（介護施設等整備事業交付金）'!$J$7:$J55,AR$1,'別紙（介護施設等整備事業交付金）'!$K$7:$K55,$B44)</f>
        <v>0</v>
      </c>
      <c r="AT44" s="55">
        <f>SUMIFS('別紙（介護施設等整備事業交付金）'!$P$7:$P$51,'別紙（介護施設等整備事業交付金）'!$B$7:$B$51,"補助金",'別紙（介護施設等整備事業交付金）'!$J$7:$J$51,AR$1,'別紙（介護施設等整備事業交付金）'!$K$7:$K$51,$B44)</f>
        <v>0</v>
      </c>
      <c r="AU44" s="47">
        <f>COUNTIFS('別紙（介護施設等整備事業交付金）'!$B$7:$B52,$A$42,'別紙（介護施設等整備事業交付金）'!$J$7:$J52,AU$1,'別紙（介護施設等整備事業交付金）'!$K$7:$K52,$B44)</f>
        <v>0</v>
      </c>
      <c r="AV44" s="64">
        <f>SUMIFS('別紙（介護施設等整備事業交付金）'!$T$7:$T55,'別紙（介護施設等整備事業交付金）'!$B$7:$B55,"補助金",'別紙（介護施設等整備事業交付金）'!$J$7:$J55,AU$1,'別紙（介護施設等整備事業交付金）'!$K$7:$K55,$B44)</f>
        <v>0</v>
      </c>
      <c r="AW44" s="55">
        <f>SUMIFS('別紙（介護施設等整備事業交付金）'!$P$7:$P$51,'別紙（介護施設等整備事業交付金）'!$B$7:$B$51,"補助金",'別紙（介護施設等整備事業交付金）'!$J$7:$J$51,AU$1,'別紙（介護施設等整備事業交付金）'!$K$7:$K$51,$B44)</f>
        <v>0</v>
      </c>
      <c r="AX44" s="47">
        <f>COUNTIFS('別紙（介護施設等整備事業交付金）'!$B$7:$B52,$A$42,'別紙（介護施設等整備事業交付金）'!$J$7:$J52,AX$1,'別紙（介護施設等整備事業交付金）'!$K$7:$K52,$B44)</f>
        <v>0</v>
      </c>
      <c r="AY44" s="64">
        <f>SUMIFS('別紙（介護施設等整備事業交付金）'!$T$7:$T55,'別紙（介護施設等整備事業交付金）'!$B$7:$B55,"補助金",'別紙（介護施設等整備事業交付金）'!$J$7:$J55,AX$1,'別紙（介護施設等整備事業交付金）'!$K$7:$K55,$B44)</f>
        <v>0</v>
      </c>
      <c r="AZ44" s="55">
        <f>SUMIFS('別紙（介護施設等整備事業交付金）'!$P$7:$P$51,'別紙（介護施設等整備事業交付金）'!$B$7:$B$51,"補助金",'別紙（介護施設等整備事業交付金）'!$J$7:$J$51,AX$1,'別紙（介護施設等整備事業交付金）'!$K$7:$K$51,$B44)</f>
        <v>0</v>
      </c>
      <c r="BA44" s="47">
        <f>COUNTIFS('別紙（介護施設等整備事業交付金）'!$B$7:$B52,$A$42,'別紙（介護施設等整備事業交付金）'!$J$7:$J52,BA$1,'別紙（介護施設等整備事業交付金）'!$K$7:$K52,$B44)</f>
        <v>0</v>
      </c>
      <c r="BB44" s="55">
        <f>SUMIFS('別紙（介護施設等整備事業交付金）'!$P$7:$P$51,'別紙（介護施設等整備事業交付金）'!$B$7:$B$51,"補助金",'別紙（介護施設等整備事業交付金）'!$J$7:$J$51,BA$1,'別紙（介護施設等整備事業交付金）'!$K$7:$K$51,$B44)</f>
        <v>0</v>
      </c>
      <c r="BC44" s="47">
        <f>COUNTIFS('別紙（介護施設等整備事業交付金）'!$B$7:$B52,$A$42,'別紙（介護施設等整備事業交付金）'!$J$7:$J52,BC$1,'別紙（介護施設等整備事業交付金）'!$K$7:$K52,$B44)</f>
        <v>0</v>
      </c>
      <c r="BD44" s="55">
        <f>SUMIFS('別紙（介護施設等整備事業交付金）'!$P$7:$P$51,'別紙（介護施設等整備事業交付金）'!$B$7:$B$51,"補助金",'別紙（介護施設等整備事業交付金）'!$J$7:$J$51,BC$1,'別紙（介護施設等整備事業交付金）'!$K$7:$K$51,$B44)</f>
        <v>0</v>
      </c>
      <c r="BE44" s="47">
        <f>COUNTIFS('別紙（介護施設等整備事業交付金）'!$B$7:$B52,$A$42,'別紙（介護施設等整備事業交付金）'!$J$7:$J52,BE$1,'別紙（介護施設等整備事業交付金）'!$K$7:$K52,$B44)</f>
        <v>0</v>
      </c>
      <c r="BF44" s="55">
        <f>SUMIFS('別紙（介護施設等整備事業交付金）'!$P$7:$P$51,'別紙（介護施設等整備事業交付金）'!$B$7:$B$51,"補助金",'別紙（介護施設等整備事業交付金）'!$J$7:$J$51,BE$1,'別紙（介護施設等整備事業交付金）'!$K$7:$K$51,$B44)</f>
        <v>0</v>
      </c>
      <c r="BG44" s="47">
        <f t="shared" si="10"/>
        <v>0</v>
      </c>
      <c r="BH44" s="55">
        <f t="shared" si="11"/>
        <v>0</v>
      </c>
    </row>
    <row r="45" spans="1:60" x14ac:dyDescent="0.4">
      <c r="A45" s="45"/>
      <c r="B45" s="45" t="s">
        <v>138</v>
      </c>
      <c r="C45" s="69"/>
      <c r="D45" s="69"/>
      <c r="E45" s="70"/>
      <c r="F45" s="69"/>
      <c r="G45" s="69"/>
      <c r="H45" s="70"/>
      <c r="I45" s="47">
        <f>COUNTIFS('別紙（介護施設等整備事業交付金）'!$B$7:$B$51,$A$42,'別紙（介護施設等整備事業交付金）'!$J$7:$J$51,I$1,'別紙（介護施設等整備事業交付金）'!$K$7:$K$51,$B45)</f>
        <v>0</v>
      </c>
      <c r="J45" s="47">
        <f>SUMIFS('別紙（介護施設等整備事業交付金）'!$T$7:$T54,'別紙（介護施設等整備事業交付金）'!$B$7:$B54,"補助金",'別紙（介護施設等整備事業交付金）'!$J$7:$J54,I$1,'別紙（介護施設等整備事業交付金）'!$K$7:$K54,$B45)</f>
        <v>0</v>
      </c>
      <c r="K45" s="55">
        <f>SUMIFS('別紙（介護施設等整備事業交付金）'!$P$7:$P$51,'別紙（介護施設等整備事業交付金）'!$B$7:$B$51,$A$42,'別紙（介護施設等整備事業交付金）'!$J$7:$J$51,I$1,'別紙（介護施設等整備事業交付金）'!$K$7:$K$51,$B45)</f>
        <v>0</v>
      </c>
      <c r="L45" s="47">
        <f>COUNTIFS('別紙（介護施設等整備事業交付金）'!$B$7:$B51,$A$42,'別紙（介護施設等整備事業交付金）'!$J$7:$J51,L$1,'別紙（介護施設等整備事業交付金）'!$K$7:$K51,$B45)</f>
        <v>0</v>
      </c>
      <c r="M45" s="55">
        <f>SUMIFS('別紙（介護施設等整備事業交付金）'!$P$7:$P$51,'別紙（介護施設等整備事業交付金）'!$B$7:$B$51,"補助金",'別紙（介護施設等整備事業交付金）'!$J$7:$J$51,K$1,'別紙（介護施設等整備事業交付金）'!$K$7:$K$51,$B45)</f>
        <v>0</v>
      </c>
      <c r="N45" s="47">
        <f>COUNTIFS('別紙（介護施設等整備事業交付金）'!$B$7:$B51,$A$42,'別紙（介護施設等整備事業交付金）'!$J$7:$J51,N$1,'別紙（介護施設等整備事業交付金）'!$K$7:$K51,$B45)</f>
        <v>0</v>
      </c>
      <c r="O45" s="55">
        <f>SUMIFS('別紙（介護施設等整備事業交付金）'!$P$7:$P$51,'別紙（介護施設等整備事業交付金）'!$B$7:$B$51,"補助金",'別紙（介護施設等整備事業交付金）'!$J$7:$J$51,M$1,'別紙（介護施設等整備事業交付金）'!$K$7:$K$51,$B45)</f>
        <v>0</v>
      </c>
      <c r="P45" s="47">
        <f>COUNTIFS('別紙（介護施設等整備事業交付金）'!$B$7:$B54,$A$42,'別紙（介護施設等整備事業交付金）'!$J$7:$J54,"⑦_①*",'別紙（介護施設等整備事業交付金）'!$K$7:$K54,$B45)</f>
        <v>0</v>
      </c>
      <c r="Q45" s="47">
        <f>SUMIFS('別紙（介護施設等整備事業交付金）'!$T$7:$T56,'別紙（介護施設等整備事業交付金）'!$B$7:$B56,"補助金",'別紙（介護施設等整備事業交付金）'!$J$7:$J56,"⑦_①*",'別紙（介護施設等整備事業交付金）'!$K$7:$K56,$B45)</f>
        <v>0</v>
      </c>
      <c r="R45" s="55">
        <f>SUMIFS('別紙（介護施設等整備事業交付金）'!$P$7:$P$51,'別紙（介護施設等整備事業交付金）'!$B$7:$B$51,"補助金",'別紙（介護施設等整備事業交付金）'!$J$7:$J$51,"⑦_①*",'別紙（介護施設等整備事業交付金）'!$K$7:$K$51,$B45)</f>
        <v>0</v>
      </c>
      <c r="S45" s="47">
        <f>COUNTIFS('別紙（介護施設等整備事業交付金）'!$B$7:$B51,$A$42,'別紙（介護施設等整備事業交付金）'!$J$7:$J51,S$1,'別紙（介護施設等整備事業交付金）'!$K$7:$K51,$B45)</f>
        <v>0</v>
      </c>
      <c r="T45" s="47">
        <f>SUMIFS('別紙（介護施設等整備事業交付金）'!$T$7:$T54,'別紙（介護施設等整備事業交付金）'!$B$7:$B54,"補助金",'別紙（介護施設等整備事業交付金）'!$J$7:$J54,S$1,'別紙（介護施設等整備事業交付金）'!$K$7:$K54,$B45)</f>
        <v>0</v>
      </c>
      <c r="U45" s="55">
        <f>SUMIFS('別紙（介護施設等整備事業交付金）'!$P$7:$P$51,'別紙（介護施設等整備事業交付金）'!$B$7:$B$51,"補助金",'別紙（介護施設等整備事業交付金）'!$J$7:$J$51,S$1,'別紙（介護施設等整備事業交付金）'!$K$7:$K$51,$B45)</f>
        <v>0</v>
      </c>
      <c r="V45" s="47">
        <f>COUNTIFS('別紙（介護施設等整備事業交付金）'!$B$7:$B54,$A$42,'別紙（介護施設等整備事業交付金）'!$J$7:$J54,"⑦_③*",'別紙（介護施設等整備事業交付金）'!$K$7:$K54,$B45)</f>
        <v>0</v>
      </c>
      <c r="W45" s="47">
        <f>SUMIFS('別紙（介護施設等整備事業交付金）'!$T$7:$T56,'別紙（介護施設等整備事業交付金）'!$B$7:$B56,"補助金",'別紙（介護施設等整備事業交付金）'!$J$7:$J56,"⑦_③*",'別紙（介護施設等整備事業交付金）'!$K$7:$K56,$B45)</f>
        <v>0</v>
      </c>
      <c r="X45" s="55">
        <f>SUMIFS('別紙（介護施設等整備事業交付金）'!$P$7:$P$51,'別紙（介護施設等整備事業交付金）'!$B$7:$B$51,"補助金",'別紙（介護施設等整備事業交付金）'!$J$7:$J$51,"⑦_③*",'別紙（介護施設等整備事業交付金）'!$K$7:$K$51,$B45)</f>
        <v>0</v>
      </c>
      <c r="Y45" s="47">
        <f>COUNTIFS('別紙（介護施設等整備事業交付金）'!$B$7:$B51,$A$42,'別紙（介護施設等整備事業交付金）'!$J$7:$J51,Y$1,'別紙（介護施設等整備事業交付金）'!$K$7:$K51,$B45)</f>
        <v>0</v>
      </c>
      <c r="Z45" s="55">
        <f>SUMIFS('別紙（介護施設等整備事業交付金）'!$P$7:$P$51,'別紙（介護施設等整備事業交付金）'!$B$7:$B$51,"補助金",'別紙（介護施設等整備事業交付金）'!$J$7:$J$51,Y$1,'別紙（介護施設等整備事業交付金）'!$K$7:$K$51,$B45)</f>
        <v>0</v>
      </c>
      <c r="AA45" s="47">
        <f>COUNTIFS('別紙（介護施設等整備事業交付金）'!$B$7:$B51,$A$42,'別紙（介護施設等整備事業交付金）'!$J$7:$J51,AA$1,'別紙（介護施設等整備事業交付金）'!$K$7:$K51,$B45)</f>
        <v>0</v>
      </c>
      <c r="AB45" s="55">
        <f>SUMIFS('別紙（介護施設等整備事業交付金）'!$P$7:$P$51,'別紙（介護施設等整備事業交付金）'!$B$7:$B$51,"補助金",'別紙（介護施設等整備事業交付金）'!$J$7:$J$51,AA$1,'別紙（介護施設等整備事業交付金）'!$K$7:$K$51,$B45)</f>
        <v>0</v>
      </c>
      <c r="AC45" s="47">
        <f>COUNTIFS('別紙（介護施設等整備事業交付金）'!$B$7:$B51,$A$42,'別紙（介護施設等整備事業交付金）'!$J$7:$J51,AC$1,'別紙（介護施設等整備事業交付金）'!$K$7:$K51,$B45)</f>
        <v>0</v>
      </c>
      <c r="AD45" s="55">
        <f>SUMIFS('別紙（介護施設等整備事業交付金）'!$P$7:$P$51,'別紙（介護施設等整備事業交付金）'!$B$7:$B$51,"補助金",'別紙（介護施設等整備事業交付金）'!$J$7:$J$51,AB$1,'別紙（介護施設等整備事業交付金）'!$K$7:$K$51,$B45)</f>
        <v>0</v>
      </c>
      <c r="AE45" s="47">
        <f>COUNTIFS('別紙（介護施設等整備事業交付金）'!$B$7:$B51,$A$42,'別紙（介護施設等整備事業交付金）'!$J$7:$J51,AE$1,'別紙（介護施設等整備事業交付金）'!$K$7:$K51,$B45)</f>
        <v>0</v>
      </c>
      <c r="AF45" s="47">
        <f>SUMIFS('別紙（介護施設等整備事業交付金）'!$T$7:$T54,'別紙（介護施設等整備事業交付金）'!$B$7:$B54,"補助金",'別紙（介護施設等整備事業交付金）'!$J$7:$J54,AE$1,'別紙（介護施設等整備事業交付金）'!$K$7:$K54,$B45)</f>
        <v>0</v>
      </c>
      <c r="AG45" s="55">
        <f>SUMIFS('別紙（介護施設等整備事業交付金）'!$P$7:$P$51,'別紙（介護施設等整備事業交付金）'!$B$7:$B$51,"補助金",'別紙（介護施設等整備事業交付金）'!$J$7:$J$51,AE$1,'別紙（介護施設等整備事業交付金）'!$K$7:$K$51,$B45)</f>
        <v>0</v>
      </c>
      <c r="AH45" s="47">
        <f>COUNTIFS('別紙（介護施設等整備事業交付金）'!$B$7:$B51,$A$42,'別紙（介護施設等整備事業交付金）'!$J$7:$J51,AH$1,'別紙（介護施設等整備事業交付金）'!$K$7:$K51,$B45)</f>
        <v>0</v>
      </c>
      <c r="AI45" s="47">
        <f>SUMIFS('別紙（介護施設等整備事業交付金）'!$T$7:$T54,'別紙（介護施設等整備事業交付金）'!$B$7:$B54,"補助金",'別紙（介護施設等整備事業交付金）'!$J$7:$J54,AH$1,'別紙（介護施設等整備事業交付金）'!$K$7:$K54,$B45)</f>
        <v>0</v>
      </c>
      <c r="AJ45" s="55">
        <f>SUMIFS('別紙（介護施設等整備事業交付金）'!$P$7:$P$51,'別紙（介護施設等整備事業交付金）'!$B$7:$B$51,"補助金",'別紙（介護施設等整備事業交付金）'!$J$7:$J$51,AH$1,'別紙（介護施設等整備事業交付金）'!$K$7:$K$51,$B45)</f>
        <v>0</v>
      </c>
      <c r="AK45" s="47">
        <f>COUNTIFS('別紙（介護施設等整備事業交付金）'!$B$7:$B51,$A$42,'別紙（介護施設等整備事業交付金）'!$J$7:$J51,AK$1,'別紙（介護施設等整備事業交付金）'!$K$7:$K51,$B45)</f>
        <v>0</v>
      </c>
      <c r="AL45" s="55">
        <f>SUMIFS('別紙（介護施設等整備事業交付金）'!$P$7:$P$51,'別紙（介護施設等整備事業交付金）'!$B$7:$B$51,"補助金",'別紙（介護施設等整備事業交付金）'!$J$7:$J$51,AK$1,'別紙（介護施設等整備事業交付金）'!$K$7:$K$51,$B45)</f>
        <v>0</v>
      </c>
      <c r="AM45" s="47">
        <f>COUNTIFS('別紙（介護施設等整備事業交付金）'!$B$7:$B51,$A$42,'別紙（介護施設等整備事業交付金）'!$J$7:$J51,AM$1,'別紙（介護施設等整備事業交付金）'!$K$7:$K51,$B45)</f>
        <v>0</v>
      </c>
      <c r="AN45" s="55">
        <f>SUMIFS('別紙（介護施設等整備事業交付金）'!$P$7:$P$51,'別紙（介護施設等整備事業交付金）'!$B$7:$B$51,"補助金",'別紙（介護施設等整備事業交付金）'!$J$7:$J$51,AL$1,'別紙（介護施設等整備事業交付金）'!$K$7:$K$51,$B45)</f>
        <v>0</v>
      </c>
      <c r="AO45" s="47">
        <f>COUNTIFS('別紙（介護施設等整備事業交付金）'!$B$7:$B51,$A$42,'別紙（介護施設等整備事業交付金）'!$J$7:$J51,AO$1,'別紙（介護施設等整備事業交付金）'!$K$7:$K51,$B45)</f>
        <v>0</v>
      </c>
      <c r="AP45" s="47">
        <f>SUMIFS('別紙（介護施設等整備事業交付金）'!$T$7:$T54,'別紙（介護施設等整備事業交付金）'!$B$7:$B54,"補助金",'別紙（介護施設等整備事業交付金）'!$J$7:$J54,AO$1,'別紙（介護施設等整備事業交付金）'!$K$7:$K54,$B45)</f>
        <v>0</v>
      </c>
      <c r="AQ45" s="55">
        <f>SUMIFS('別紙（介護施設等整備事業交付金）'!$P$7:$P$51,'別紙（介護施設等整備事業交付金）'!$B$7:$B$51,"補助金",'別紙（介護施設等整備事業交付金）'!$J$7:$J$51,AO$1,'別紙（介護施設等整備事業交付金）'!$K$7:$K$51,$B45)</f>
        <v>0</v>
      </c>
      <c r="AR45" s="47">
        <f>COUNTIFS('別紙（介護施設等整備事業交付金）'!$B$7:$B51,$A$42,'別紙（介護施設等整備事業交付金）'!$J$7:$J51,AR$1,'別紙（介護施設等整備事業交付金）'!$K$7:$K51,$B45)</f>
        <v>0</v>
      </c>
      <c r="AS45" s="64">
        <f>SUMIFS('別紙（介護施設等整備事業交付金）'!$T$7:$T54,'別紙（介護施設等整備事業交付金）'!$B$7:$B54,"補助金",'別紙（介護施設等整備事業交付金）'!$J$7:$J54,AR$1,'別紙（介護施設等整備事業交付金）'!$K$7:$K54,$B45)</f>
        <v>0</v>
      </c>
      <c r="AT45" s="55">
        <f>SUMIFS('別紙（介護施設等整備事業交付金）'!$P$7:$P$51,'別紙（介護施設等整備事業交付金）'!$B$7:$B$51,"補助金",'別紙（介護施設等整備事業交付金）'!$J$7:$J$51,AR$1,'別紙（介護施設等整備事業交付金）'!$K$7:$K$51,$B45)</f>
        <v>0</v>
      </c>
      <c r="AU45" s="47">
        <f>COUNTIFS('別紙（介護施設等整備事業交付金）'!$B$7:$B51,$A$42,'別紙（介護施設等整備事業交付金）'!$J$7:$J51,AU$1,'別紙（介護施設等整備事業交付金）'!$K$7:$K51,$B45)</f>
        <v>0</v>
      </c>
      <c r="AV45" s="64">
        <f>SUMIFS('別紙（介護施設等整備事業交付金）'!$T$7:$T54,'別紙（介護施設等整備事業交付金）'!$B$7:$B54,"補助金",'別紙（介護施設等整備事業交付金）'!$J$7:$J54,AU$1,'別紙（介護施設等整備事業交付金）'!$K$7:$K54,$B45)</f>
        <v>0</v>
      </c>
      <c r="AW45" s="55">
        <f>SUMIFS('別紙（介護施設等整備事業交付金）'!$P$7:$P$51,'別紙（介護施設等整備事業交付金）'!$B$7:$B$51,"補助金",'別紙（介護施設等整備事業交付金）'!$J$7:$J$51,AU$1,'別紙（介護施設等整備事業交付金）'!$K$7:$K$51,$B45)</f>
        <v>0</v>
      </c>
      <c r="AX45" s="47">
        <f>COUNTIFS('別紙（介護施設等整備事業交付金）'!$B$7:$B51,$A$42,'別紙（介護施設等整備事業交付金）'!$J$7:$J51,AX$1,'別紙（介護施設等整備事業交付金）'!$K$7:$K51,$B45)</f>
        <v>0</v>
      </c>
      <c r="AY45" s="64">
        <f>SUMIFS('別紙（介護施設等整備事業交付金）'!$T$7:$T54,'別紙（介護施設等整備事業交付金）'!$B$7:$B54,"補助金",'別紙（介護施設等整備事業交付金）'!$J$7:$J54,AX$1,'別紙（介護施設等整備事業交付金）'!$K$7:$K54,$B45)</f>
        <v>0</v>
      </c>
      <c r="AZ45" s="55">
        <f>SUMIFS('別紙（介護施設等整備事業交付金）'!$P$7:$P$51,'別紙（介護施設等整備事業交付金）'!$B$7:$B$51,"補助金",'別紙（介護施設等整備事業交付金）'!$J$7:$J$51,AX$1,'別紙（介護施設等整備事業交付金）'!$K$7:$K$51,$B45)</f>
        <v>0</v>
      </c>
      <c r="BA45" s="47">
        <f>COUNTIFS('別紙（介護施設等整備事業交付金）'!$B$7:$B51,$A$42,'別紙（介護施設等整備事業交付金）'!$J$7:$J51,BA$1,'別紙（介護施設等整備事業交付金）'!$K$7:$K51,$B45)</f>
        <v>0</v>
      </c>
      <c r="BB45" s="55">
        <f>SUMIFS('別紙（介護施設等整備事業交付金）'!$P$7:$P$51,'別紙（介護施設等整備事業交付金）'!$B$7:$B$51,"補助金",'別紙（介護施設等整備事業交付金）'!$J$7:$J$51,BA$1,'別紙（介護施設等整備事業交付金）'!$K$7:$K$51,$B45)</f>
        <v>0</v>
      </c>
      <c r="BC45" s="47">
        <f>COUNTIFS('別紙（介護施設等整備事業交付金）'!$B$7:$B51,$A$42,'別紙（介護施設等整備事業交付金）'!$J$7:$J51,BC$1,'別紙（介護施設等整備事業交付金）'!$K$7:$K51,$B45)</f>
        <v>0</v>
      </c>
      <c r="BD45" s="55">
        <f>SUMIFS('別紙（介護施設等整備事業交付金）'!$P$7:$P$51,'別紙（介護施設等整備事業交付金）'!$B$7:$B$51,"補助金",'別紙（介護施設等整備事業交付金）'!$J$7:$J$51,BC$1,'別紙（介護施設等整備事業交付金）'!$K$7:$K$51,$B45)</f>
        <v>0</v>
      </c>
      <c r="BE45" s="47">
        <f>COUNTIFS('別紙（介護施設等整備事業交付金）'!$B$7:$B51,$A$42,'別紙（介護施設等整備事業交付金）'!$J$7:$J51,BE$1,'別紙（介護施設等整備事業交付金）'!$K$7:$K51,$B45)</f>
        <v>0</v>
      </c>
      <c r="BF45" s="55">
        <f>SUMIFS('別紙（介護施設等整備事業交付金）'!$P$7:$P$51,'別紙（介護施設等整備事業交付金）'!$B$7:$B$51,"補助金",'別紙（介護施設等整備事業交付金）'!$J$7:$J$51,BE$1,'別紙（介護施設等整備事業交付金）'!$K$7:$K$51,$B45)</f>
        <v>0</v>
      </c>
      <c r="BG45" s="47">
        <f t="shared" si="10"/>
        <v>0</v>
      </c>
      <c r="BH45" s="55">
        <f t="shared" si="11"/>
        <v>0</v>
      </c>
    </row>
    <row r="46" spans="1:60" x14ac:dyDescent="0.4">
      <c r="A46" s="45"/>
      <c r="B46" s="45" t="s">
        <v>1</v>
      </c>
      <c r="C46" s="69"/>
      <c r="D46" s="69"/>
      <c r="E46" s="70"/>
      <c r="F46" s="69"/>
      <c r="G46" s="69"/>
      <c r="H46" s="70"/>
      <c r="I46" s="47">
        <f>COUNTIFS('別紙（介護施設等整備事業交付金）'!$B$7:$B$51,$A$42,'別紙（介護施設等整備事業交付金）'!$J$7:$J$51,I$1,'別紙（介護施設等整備事業交付金）'!$K$7:$K$51,$B46)</f>
        <v>0</v>
      </c>
      <c r="J46" s="47">
        <f>SUMIFS('別紙（介護施設等整備事業交付金）'!$T$7:$T55,'別紙（介護施設等整備事業交付金）'!$B$7:$B55,"補助金",'別紙（介護施設等整備事業交付金）'!$J$7:$J55,I$1,'別紙（介護施設等整備事業交付金）'!$K$7:$K55,$B46)</f>
        <v>0</v>
      </c>
      <c r="K46" s="55">
        <f>SUMIFS('別紙（介護施設等整備事業交付金）'!$P$7:$P$51,'別紙（介護施設等整備事業交付金）'!$B$7:$B$51,$A$42,'別紙（介護施設等整備事業交付金）'!$J$7:$J$51,I$1,'別紙（介護施設等整備事業交付金）'!$K$7:$K$51,$B46)</f>
        <v>0</v>
      </c>
      <c r="L46" s="47">
        <f>COUNTIFS('別紙（介護施設等整備事業交付金）'!$B$7:$B52,$A$42,'別紙（介護施設等整備事業交付金）'!$J$7:$J52,L$1,'別紙（介護施設等整備事業交付金）'!$K$7:$K52,$B46)</f>
        <v>0</v>
      </c>
      <c r="M46" s="55">
        <f>SUMIFS('別紙（介護施設等整備事業交付金）'!$P$7:$P$51,'別紙（介護施設等整備事業交付金）'!$B$7:$B$51,"補助金",'別紙（介護施設等整備事業交付金）'!$J$7:$J$51,K$1,'別紙（介護施設等整備事業交付金）'!$K$7:$K$51,$B46)</f>
        <v>0</v>
      </c>
      <c r="N46" s="47">
        <f>COUNTIFS('別紙（介護施設等整備事業交付金）'!$B$7:$B52,$A$42,'別紙（介護施設等整備事業交付金）'!$J$7:$J52,N$1,'別紙（介護施設等整備事業交付金）'!$K$7:$K52,$B46)</f>
        <v>0</v>
      </c>
      <c r="O46" s="55">
        <f>SUMIFS('別紙（介護施設等整備事業交付金）'!$P$7:$P$51,'別紙（介護施設等整備事業交付金）'!$B$7:$B$51,"補助金",'別紙（介護施設等整備事業交付金）'!$J$7:$J$51,M$1,'別紙（介護施設等整備事業交付金）'!$K$7:$K$51,$B46)</f>
        <v>0</v>
      </c>
      <c r="P46" s="47">
        <f>COUNTIFS('別紙（介護施設等整備事業交付金）'!$B$7:$B55,$A$42,'別紙（介護施設等整備事業交付金）'!$J$7:$J55,"⑦_①*",'別紙（介護施設等整備事業交付金）'!$K$7:$K55,$B46)</f>
        <v>0</v>
      </c>
      <c r="Q46" s="47">
        <f>SUMIFS('別紙（介護施設等整備事業交付金）'!$T$7:$T57,'別紙（介護施設等整備事業交付金）'!$B$7:$B57,"補助金",'別紙（介護施設等整備事業交付金）'!$J$7:$J57,"⑦_①*",'別紙（介護施設等整備事業交付金）'!$K$7:$K57,$B46)</f>
        <v>0</v>
      </c>
      <c r="R46" s="55">
        <f>SUMIFS('別紙（介護施設等整備事業交付金）'!$P$7:$P$51,'別紙（介護施設等整備事業交付金）'!$B$7:$B$51,"補助金",'別紙（介護施設等整備事業交付金）'!$J$7:$J$51,"⑦_①*",'別紙（介護施設等整備事業交付金）'!$K$7:$K$51,$B46)</f>
        <v>0</v>
      </c>
      <c r="S46" s="47">
        <f>COUNTIFS('別紙（介護施設等整備事業交付金）'!$B$7:$B52,$A$42,'別紙（介護施設等整備事業交付金）'!$J$7:$J52,S$1,'別紙（介護施設等整備事業交付金）'!$K$7:$K52,$B46)</f>
        <v>0</v>
      </c>
      <c r="T46" s="47">
        <f>SUMIFS('別紙（介護施設等整備事業交付金）'!$T$7:$T55,'別紙（介護施設等整備事業交付金）'!$B$7:$B55,"補助金",'別紙（介護施設等整備事業交付金）'!$J$7:$J55,S$1,'別紙（介護施設等整備事業交付金）'!$K$7:$K55,$B46)</f>
        <v>0</v>
      </c>
      <c r="U46" s="55">
        <f>SUMIFS('別紙（介護施設等整備事業交付金）'!$P$7:$P$51,'別紙（介護施設等整備事業交付金）'!$B$7:$B$51,"補助金",'別紙（介護施設等整備事業交付金）'!$J$7:$J$51,S$1,'別紙（介護施設等整備事業交付金）'!$K$7:$K$51,$B46)</f>
        <v>0</v>
      </c>
      <c r="V46" s="47">
        <f>COUNTIFS('別紙（介護施設等整備事業交付金）'!$B$7:$B55,$A$42,'別紙（介護施設等整備事業交付金）'!$J$7:$J55,"⑦_③*",'別紙（介護施設等整備事業交付金）'!$K$7:$K55,$B46)</f>
        <v>0</v>
      </c>
      <c r="W46" s="47">
        <f>SUMIFS('別紙（介護施設等整備事業交付金）'!$T$7:$T57,'別紙（介護施設等整備事業交付金）'!$B$7:$B57,"補助金",'別紙（介護施設等整備事業交付金）'!$J$7:$J57,"⑦_③*",'別紙（介護施設等整備事業交付金）'!$K$7:$K57,$B46)</f>
        <v>0</v>
      </c>
      <c r="X46" s="55">
        <f>SUMIFS('別紙（介護施設等整備事業交付金）'!$P$7:$P$51,'別紙（介護施設等整備事業交付金）'!$B$7:$B$51,"補助金",'別紙（介護施設等整備事業交付金）'!$J$7:$J$51,"⑦_③*",'別紙（介護施設等整備事業交付金）'!$K$7:$K$51,$B46)</f>
        <v>0</v>
      </c>
      <c r="Y46" s="47">
        <f>COUNTIFS('別紙（介護施設等整備事業交付金）'!$B$7:$B52,$A$42,'別紙（介護施設等整備事業交付金）'!$J$7:$J52,Y$1,'別紙（介護施設等整備事業交付金）'!$K$7:$K52,$B46)</f>
        <v>0</v>
      </c>
      <c r="Z46" s="55">
        <f>SUMIFS('別紙（介護施設等整備事業交付金）'!$P$7:$P$51,'別紙（介護施設等整備事業交付金）'!$B$7:$B$51,"補助金",'別紙（介護施設等整備事業交付金）'!$J$7:$J$51,Y$1,'別紙（介護施設等整備事業交付金）'!$K$7:$K$51,$B46)</f>
        <v>0</v>
      </c>
      <c r="AA46" s="47">
        <f>COUNTIFS('別紙（介護施設等整備事業交付金）'!$B$7:$B52,$A$42,'別紙（介護施設等整備事業交付金）'!$J$7:$J52,AA$1,'別紙（介護施設等整備事業交付金）'!$K$7:$K52,$B46)</f>
        <v>0</v>
      </c>
      <c r="AB46" s="55">
        <f>SUMIFS('別紙（介護施設等整備事業交付金）'!$P$7:$P$51,'別紙（介護施設等整備事業交付金）'!$B$7:$B$51,"補助金",'別紙（介護施設等整備事業交付金）'!$J$7:$J$51,AA$1,'別紙（介護施設等整備事業交付金）'!$K$7:$K$51,$B46)</f>
        <v>0</v>
      </c>
      <c r="AC46" s="47">
        <f>COUNTIFS('別紙（介護施設等整備事業交付金）'!$B$7:$B52,$A$42,'別紙（介護施設等整備事業交付金）'!$J$7:$J52,AC$1,'別紙（介護施設等整備事業交付金）'!$K$7:$K52,$B46)</f>
        <v>0</v>
      </c>
      <c r="AD46" s="55">
        <f>SUMIFS('別紙（介護施設等整備事業交付金）'!$P$7:$P$51,'別紙（介護施設等整備事業交付金）'!$B$7:$B$51,"補助金",'別紙（介護施設等整備事業交付金）'!$J$7:$J$51,AB$1,'別紙（介護施設等整備事業交付金）'!$K$7:$K$51,$B46)</f>
        <v>0</v>
      </c>
      <c r="AE46" s="47">
        <f>COUNTIFS('別紙（介護施設等整備事業交付金）'!$B$7:$B52,$A$42,'別紙（介護施設等整備事業交付金）'!$J$7:$J52,AE$1,'別紙（介護施設等整備事業交付金）'!$K$7:$K52,$B46)</f>
        <v>0</v>
      </c>
      <c r="AF46" s="47">
        <f>SUMIFS('別紙（介護施設等整備事業交付金）'!$T$7:$T55,'別紙（介護施設等整備事業交付金）'!$B$7:$B55,"補助金",'別紙（介護施設等整備事業交付金）'!$J$7:$J55,AE$1,'別紙（介護施設等整備事業交付金）'!$K$7:$K55,$B46)</f>
        <v>0</v>
      </c>
      <c r="AG46" s="55">
        <f>SUMIFS('別紙（介護施設等整備事業交付金）'!$P$7:$P$51,'別紙（介護施設等整備事業交付金）'!$B$7:$B$51,"補助金",'別紙（介護施設等整備事業交付金）'!$J$7:$J$51,AE$1,'別紙（介護施設等整備事業交付金）'!$K$7:$K$51,$B46)</f>
        <v>0</v>
      </c>
      <c r="AH46" s="47">
        <f>COUNTIFS('別紙（介護施設等整備事業交付金）'!$B$7:$B52,$A$42,'別紙（介護施設等整備事業交付金）'!$J$7:$J52,AH$1,'別紙（介護施設等整備事業交付金）'!$K$7:$K52,$B46)</f>
        <v>0</v>
      </c>
      <c r="AI46" s="47">
        <f>SUMIFS('別紙（介護施設等整備事業交付金）'!$T$7:$T55,'別紙（介護施設等整備事業交付金）'!$B$7:$B55,"補助金",'別紙（介護施設等整備事業交付金）'!$J$7:$J55,AH$1,'別紙（介護施設等整備事業交付金）'!$K$7:$K55,$B46)</f>
        <v>0</v>
      </c>
      <c r="AJ46" s="55">
        <f>SUMIFS('別紙（介護施設等整備事業交付金）'!$P$7:$P$51,'別紙（介護施設等整備事業交付金）'!$B$7:$B$51,"補助金",'別紙（介護施設等整備事業交付金）'!$J$7:$J$51,AH$1,'別紙（介護施設等整備事業交付金）'!$K$7:$K$51,$B46)</f>
        <v>0</v>
      </c>
      <c r="AK46" s="47">
        <f>COUNTIFS('別紙（介護施設等整備事業交付金）'!$B$7:$B52,$A$42,'別紙（介護施設等整備事業交付金）'!$J$7:$J52,AK$1,'別紙（介護施設等整備事業交付金）'!$K$7:$K52,$B46)</f>
        <v>0</v>
      </c>
      <c r="AL46" s="55">
        <f>SUMIFS('別紙（介護施設等整備事業交付金）'!$P$7:$P$51,'別紙（介護施設等整備事業交付金）'!$B$7:$B$51,"補助金",'別紙（介護施設等整備事業交付金）'!$J$7:$J$51,AK$1,'別紙（介護施設等整備事業交付金）'!$K$7:$K$51,$B46)</f>
        <v>0</v>
      </c>
      <c r="AM46" s="47">
        <f>COUNTIFS('別紙（介護施設等整備事業交付金）'!$B$7:$B52,$A$42,'別紙（介護施設等整備事業交付金）'!$J$7:$J52,AM$1,'別紙（介護施設等整備事業交付金）'!$K$7:$K52,$B46)</f>
        <v>0</v>
      </c>
      <c r="AN46" s="55">
        <f>SUMIFS('別紙（介護施設等整備事業交付金）'!$P$7:$P$51,'別紙（介護施設等整備事業交付金）'!$B$7:$B$51,"補助金",'別紙（介護施設等整備事業交付金）'!$J$7:$J$51,AL$1,'別紙（介護施設等整備事業交付金）'!$K$7:$K$51,$B46)</f>
        <v>0</v>
      </c>
      <c r="AO46" s="47">
        <f>COUNTIFS('別紙（介護施設等整備事業交付金）'!$B$7:$B52,$A$42,'別紙（介護施設等整備事業交付金）'!$J$7:$J52,AO$1,'別紙（介護施設等整備事業交付金）'!$K$7:$K52,$B46)</f>
        <v>0</v>
      </c>
      <c r="AP46" s="47">
        <f>SUMIFS('別紙（介護施設等整備事業交付金）'!$T$7:$T55,'別紙（介護施設等整備事業交付金）'!$B$7:$B55,"補助金",'別紙（介護施設等整備事業交付金）'!$J$7:$J55,AO$1,'別紙（介護施設等整備事業交付金）'!$K$7:$K55,$B46)</f>
        <v>0</v>
      </c>
      <c r="AQ46" s="55">
        <f>SUMIFS('別紙（介護施設等整備事業交付金）'!$P$7:$P$51,'別紙（介護施設等整備事業交付金）'!$B$7:$B$51,"補助金",'別紙（介護施設等整備事業交付金）'!$J$7:$J$51,AO$1,'別紙（介護施設等整備事業交付金）'!$K$7:$K$51,$B46)</f>
        <v>0</v>
      </c>
      <c r="AR46" s="47">
        <f>COUNTIFS('別紙（介護施設等整備事業交付金）'!$B$7:$B52,$A$42,'別紙（介護施設等整備事業交付金）'!$J$7:$J52,AR$1,'別紙（介護施設等整備事業交付金）'!$K$7:$K52,$B46)</f>
        <v>0</v>
      </c>
      <c r="AS46" s="64">
        <f>SUMIFS('別紙（介護施設等整備事業交付金）'!$T$7:$T55,'別紙（介護施設等整備事業交付金）'!$B$7:$B55,"補助金",'別紙（介護施設等整備事業交付金）'!$J$7:$J55,AR$1,'別紙（介護施設等整備事業交付金）'!$K$7:$K55,$B46)</f>
        <v>0</v>
      </c>
      <c r="AT46" s="55">
        <f>SUMIFS('別紙（介護施設等整備事業交付金）'!$P$7:$P$51,'別紙（介護施設等整備事業交付金）'!$B$7:$B$51,"補助金",'別紙（介護施設等整備事業交付金）'!$J$7:$J$51,AR$1,'別紙（介護施設等整備事業交付金）'!$K$7:$K$51,$B46)</f>
        <v>0</v>
      </c>
      <c r="AU46" s="47">
        <f>COUNTIFS('別紙（介護施設等整備事業交付金）'!$B$7:$B52,$A$42,'別紙（介護施設等整備事業交付金）'!$J$7:$J52,AU$1,'別紙（介護施設等整備事業交付金）'!$K$7:$K52,$B46)</f>
        <v>0</v>
      </c>
      <c r="AV46" s="64">
        <f>SUMIFS('別紙（介護施設等整備事業交付金）'!$T$7:$T55,'別紙（介護施設等整備事業交付金）'!$B$7:$B55,"補助金",'別紙（介護施設等整備事業交付金）'!$J$7:$J55,AU$1,'別紙（介護施設等整備事業交付金）'!$K$7:$K55,$B46)</f>
        <v>0</v>
      </c>
      <c r="AW46" s="55">
        <f>SUMIFS('別紙（介護施設等整備事業交付金）'!$P$7:$P$51,'別紙（介護施設等整備事業交付金）'!$B$7:$B$51,"補助金",'別紙（介護施設等整備事業交付金）'!$J$7:$J$51,AU$1,'別紙（介護施設等整備事業交付金）'!$K$7:$K$51,$B46)</f>
        <v>0</v>
      </c>
      <c r="AX46" s="47">
        <f>COUNTIFS('別紙（介護施設等整備事業交付金）'!$B$7:$B52,$A$42,'別紙（介護施設等整備事業交付金）'!$J$7:$J52,AX$1,'別紙（介護施設等整備事業交付金）'!$K$7:$K52,$B46)</f>
        <v>0</v>
      </c>
      <c r="AY46" s="64">
        <f>SUMIFS('別紙（介護施設等整備事業交付金）'!$T$7:$T55,'別紙（介護施設等整備事業交付金）'!$B$7:$B55,"補助金",'別紙（介護施設等整備事業交付金）'!$J$7:$J55,AX$1,'別紙（介護施設等整備事業交付金）'!$K$7:$K55,$B46)</f>
        <v>0</v>
      </c>
      <c r="AZ46" s="55">
        <f>SUMIFS('別紙（介護施設等整備事業交付金）'!$P$7:$P$51,'別紙（介護施設等整備事業交付金）'!$B$7:$B$51,"補助金",'別紙（介護施設等整備事業交付金）'!$J$7:$J$51,AX$1,'別紙（介護施設等整備事業交付金）'!$K$7:$K$51,$B46)</f>
        <v>0</v>
      </c>
      <c r="BA46" s="47">
        <f>COUNTIFS('別紙（介護施設等整備事業交付金）'!$B$7:$B52,$A$42,'別紙（介護施設等整備事業交付金）'!$J$7:$J52,BA$1,'別紙（介護施設等整備事業交付金）'!$K$7:$K52,$B46)</f>
        <v>0</v>
      </c>
      <c r="BB46" s="55">
        <f>SUMIFS('別紙（介護施設等整備事業交付金）'!$P$7:$P$51,'別紙（介護施設等整備事業交付金）'!$B$7:$B$51,"補助金",'別紙（介護施設等整備事業交付金）'!$J$7:$J$51,BA$1,'別紙（介護施設等整備事業交付金）'!$K$7:$K$51,$B46)</f>
        <v>0</v>
      </c>
      <c r="BC46" s="47">
        <f>COUNTIFS('別紙（介護施設等整備事業交付金）'!$B$7:$B52,$A$42,'別紙（介護施設等整備事業交付金）'!$J$7:$J52,BC$1,'別紙（介護施設等整備事業交付金）'!$K$7:$K52,$B46)</f>
        <v>0</v>
      </c>
      <c r="BD46" s="55">
        <f>SUMIFS('別紙（介護施設等整備事業交付金）'!$P$7:$P$51,'別紙（介護施設等整備事業交付金）'!$B$7:$B$51,"補助金",'別紙（介護施設等整備事業交付金）'!$J$7:$J$51,BC$1,'別紙（介護施設等整備事業交付金）'!$K$7:$K$51,$B46)</f>
        <v>0</v>
      </c>
      <c r="BE46" s="47">
        <f>COUNTIFS('別紙（介護施設等整備事業交付金）'!$B$7:$B52,$A$42,'別紙（介護施設等整備事業交付金）'!$J$7:$J52,BE$1,'別紙（介護施設等整備事業交付金）'!$K$7:$K52,$B46)</f>
        <v>0</v>
      </c>
      <c r="BF46" s="55">
        <f>SUMIFS('別紙（介護施設等整備事業交付金）'!$P$7:$P$51,'別紙（介護施設等整備事業交付金）'!$B$7:$B$51,"補助金",'別紙（介護施設等整備事業交付金）'!$J$7:$J$51,BE$1,'別紙（介護施設等整備事業交付金）'!$K$7:$K$51,$B46)</f>
        <v>0</v>
      </c>
      <c r="BG46" s="47">
        <f t="shared" si="10"/>
        <v>0</v>
      </c>
      <c r="BH46" s="55">
        <f t="shared" si="11"/>
        <v>0</v>
      </c>
    </row>
    <row r="47" spans="1:60" x14ac:dyDescent="0.4">
      <c r="A47" s="45"/>
      <c r="B47" s="45" t="s">
        <v>2</v>
      </c>
      <c r="C47" s="69"/>
      <c r="D47" s="69"/>
      <c r="E47" s="70"/>
      <c r="F47" s="69"/>
      <c r="G47" s="69"/>
      <c r="H47" s="70"/>
      <c r="I47" s="47">
        <f>COUNTIFS('別紙（介護施設等整備事業交付金）'!$B$7:$B$51,$A$42,'別紙（介護施設等整備事業交付金）'!$J$7:$J$51,I$1,'別紙（介護施設等整備事業交付金）'!$K$7:$K$51,$B47)</f>
        <v>0</v>
      </c>
      <c r="J47" s="47">
        <f>SUMIFS('別紙（介護施設等整備事業交付金）'!$T$7:$T56,'別紙（介護施設等整備事業交付金）'!$B$7:$B56,"補助金",'別紙（介護施設等整備事業交付金）'!$J$7:$J56,I$1,'別紙（介護施設等整備事業交付金）'!$K$7:$K56,$B47)</f>
        <v>0</v>
      </c>
      <c r="K47" s="55">
        <f>SUMIFS('別紙（介護施設等整備事業交付金）'!$P$7:$P$51,'別紙（介護施設等整備事業交付金）'!$B$7:$B$51,$A$42,'別紙（介護施設等整備事業交付金）'!$J$7:$J$51,I$1,'別紙（介護施設等整備事業交付金）'!$K$7:$K$51,$B47)</f>
        <v>0</v>
      </c>
      <c r="L47" s="47">
        <f>COUNTIFS('別紙（介護施設等整備事業交付金）'!$B$7:$B53,$A$42,'別紙（介護施設等整備事業交付金）'!$J$7:$J53,L$1,'別紙（介護施設等整備事業交付金）'!$K$7:$K53,$B47)</f>
        <v>0</v>
      </c>
      <c r="M47" s="55">
        <f>SUMIFS('別紙（介護施設等整備事業交付金）'!$P$7:$P$51,'別紙（介護施設等整備事業交付金）'!$B$7:$B$51,"補助金",'別紙（介護施設等整備事業交付金）'!$J$7:$J$51,K$1,'別紙（介護施設等整備事業交付金）'!$K$7:$K$51,$B47)</f>
        <v>0</v>
      </c>
      <c r="N47" s="47">
        <f>COUNTIFS('別紙（介護施設等整備事業交付金）'!$B$7:$B53,$A$42,'別紙（介護施設等整備事業交付金）'!$J$7:$J53,N$1,'別紙（介護施設等整備事業交付金）'!$K$7:$K53,$B47)</f>
        <v>0</v>
      </c>
      <c r="O47" s="55">
        <f>SUMIFS('別紙（介護施設等整備事業交付金）'!$P$7:$P$51,'別紙（介護施設等整備事業交付金）'!$B$7:$B$51,"補助金",'別紙（介護施設等整備事業交付金）'!$J$7:$J$51,M$1,'別紙（介護施設等整備事業交付金）'!$K$7:$K$51,$B47)</f>
        <v>0</v>
      </c>
      <c r="P47" s="47">
        <f>COUNTIFS('別紙（介護施設等整備事業交付金）'!$B$7:$B56,$A$42,'別紙（介護施設等整備事業交付金）'!$J$7:$J56,"⑦_①*",'別紙（介護施設等整備事業交付金）'!$K$7:$K56,$B47)</f>
        <v>0</v>
      </c>
      <c r="Q47" s="47">
        <f>SUMIFS('別紙（介護施設等整備事業交付金）'!$T$7:$T58,'別紙（介護施設等整備事業交付金）'!$B$7:$B58,"補助金",'別紙（介護施設等整備事業交付金）'!$J$7:$J58,"⑦_①*",'別紙（介護施設等整備事業交付金）'!$K$7:$K58,$B47)</f>
        <v>0</v>
      </c>
      <c r="R47" s="55">
        <f>SUMIFS('別紙（介護施設等整備事業交付金）'!$P$7:$P$51,'別紙（介護施設等整備事業交付金）'!$B$7:$B$51,"補助金",'別紙（介護施設等整備事業交付金）'!$J$7:$J$51,"⑦_①*",'別紙（介護施設等整備事業交付金）'!$K$7:$K$51,$B47)</f>
        <v>0</v>
      </c>
      <c r="S47" s="47">
        <f>COUNTIFS('別紙（介護施設等整備事業交付金）'!$B$7:$B53,$A$42,'別紙（介護施設等整備事業交付金）'!$J$7:$J53,S$1,'別紙（介護施設等整備事業交付金）'!$K$7:$K53,$B47)</f>
        <v>0</v>
      </c>
      <c r="T47" s="47">
        <f>SUMIFS('別紙（介護施設等整備事業交付金）'!$T$7:$T56,'別紙（介護施設等整備事業交付金）'!$B$7:$B56,"補助金",'別紙（介護施設等整備事業交付金）'!$J$7:$J56,S$1,'別紙（介護施設等整備事業交付金）'!$K$7:$K56,$B47)</f>
        <v>0</v>
      </c>
      <c r="U47" s="55">
        <f>SUMIFS('別紙（介護施設等整備事業交付金）'!$P$7:$P$51,'別紙（介護施設等整備事業交付金）'!$B$7:$B$51,"補助金",'別紙（介護施設等整備事業交付金）'!$J$7:$J$51,S$1,'別紙（介護施設等整備事業交付金）'!$K$7:$K$51,$B47)</f>
        <v>0</v>
      </c>
      <c r="V47" s="47">
        <f>COUNTIFS('別紙（介護施設等整備事業交付金）'!$B$7:$B56,$A$42,'別紙（介護施設等整備事業交付金）'!$J$7:$J56,"⑦_③*",'別紙（介護施設等整備事業交付金）'!$K$7:$K56,$B47)</f>
        <v>0</v>
      </c>
      <c r="W47" s="47">
        <f>SUMIFS('別紙（介護施設等整備事業交付金）'!$T$7:$T58,'別紙（介護施設等整備事業交付金）'!$B$7:$B58,"補助金",'別紙（介護施設等整備事業交付金）'!$J$7:$J58,"⑦_③*",'別紙（介護施設等整備事業交付金）'!$K$7:$K58,$B47)</f>
        <v>0</v>
      </c>
      <c r="X47" s="55">
        <f>SUMIFS('別紙（介護施設等整備事業交付金）'!$P$7:$P$51,'別紙（介護施設等整備事業交付金）'!$B$7:$B$51,"補助金",'別紙（介護施設等整備事業交付金）'!$J$7:$J$51,"⑦_③*",'別紙（介護施設等整備事業交付金）'!$K$7:$K$51,$B47)</f>
        <v>0</v>
      </c>
      <c r="Y47" s="47">
        <f>COUNTIFS('別紙（介護施設等整備事業交付金）'!$B$7:$B53,$A$42,'別紙（介護施設等整備事業交付金）'!$J$7:$J53,Y$1,'別紙（介護施設等整備事業交付金）'!$K$7:$K53,$B47)</f>
        <v>0</v>
      </c>
      <c r="Z47" s="55">
        <f>SUMIFS('別紙（介護施設等整備事業交付金）'!$P$7:$P$51,'別紙（介護施設等整備事業交付金）'!$B$7:$B$51,"補助金",'別紙（介護施設等整備事業交付金）'!$J$7:$J$51,Y$1,'別紙（介護施設等整備事業交付金）'!$K$7:$K$51,$B47)</f>
        <v>0</v>
      </c>
      <c r="AA47" s="47">
        <f>COUNTIFS('別紙（介護施設等整備事業交付金）'!$B$7:$B53,$A$42,'別紙（介護施設等整備事業交付金）'!$J$7:$J53,AA$1,'別紙（介護施設等整備事業交付金）'!$K$7:$K53,$B47)</f>
        <v>0</v>
      </c>
      <c r="AB47" s="55">
        <f>SUMIFS('別紙（介護施設等整備事業交付金）'!$P$7:$P$51,'別紙（介護施設等整備事業交付金）'!$B$7:$B$51,"補助金",'別紙（介護施設等整備事業交付金）'!$J$7:$J$51,AA$1,'別紙（介護施設等整備事業交付金）'!$K$7:$K$51,$B47)</f>
        <v>0</v>
      </c>
      <c r="AC47" s="47">
        <f>COUNTIFS('別紙（介護施設等整備事業交付金）'!$B$7:$B53,$A$42,'別紙（介護施設等整備事業交付金）'!$J$7:$J53,AC$1,'別紙（介護施設等整備事業交付金）'!$K$7:$K53,$B47)</f>
        <v>0</v>
      </c>
      <c r="AD47" s="55">
        <f>SUMIFS('別紙（介護施設等整備事業交付金）'!$P$7:$P$51,'別紙（介護施設等整備事業交付金）'!$B$7:$B$51,"補助金",'別紙（介護施設等整備事業交付金）'!$J$7:$J$51,AB$1,'別紙（介護施設等整備事業交付金）'!$K$7:$K$51,$B47)</f>
        <v>0</v>
      </c>
      <c r="AE47" s="47">
        <f>COUNTIFS('別紙（介護施設等整備事業交付金）'!$B$7:$B53,$A$42,'別紙（介護施設等整備事業交付金）'!$J$7:$J53,AE$1,'別紙（介護施設等整備事業交付金）'!$K$7:$K53,$B47)</f>
        <v>0</v>
      </c>
      <c r="AF47" s="47">
        <f>SUMIFS('別紙（介護施設等整備事業交付金）'!$T$7:$T56,'別紙（介護施設等整備事業交付金）'!$B$7:$B56,"補助金",'別紙（介護施設等整備事業交付金）'!$J$7:$J56,AE$1,'別紙（介護施設等整備事業交付金）'!$K$7:$K56,$B47)</f>
        <v>0</v>
      </c>
      <c r="AG47" s="55">
        <f>SUMIFS('別紙（介護施設等整備事業交付金）'!$P$7:$P$51,'別紙（介護施設等整備事業交付金）'!$B$7:$B$51,"補助金",'別紙（介護施設等整備事業交付金）'!$J$7:$J$51,AE$1,'別紙（介護施設等整備事業交付金）'!$K$7:$K$51,$B47)</f>
        <v>0</v>
      </c>
      <c r="AH47" s="47">
        <f>COUNTIFS('別紙（介護施設等整備事業交付金）'!$B$7:$B53,$A$42,'別紙（介護施設等整備事業交付金）'!$J$7:$J53,AH$1,'別紙（介護施設等整備事業交付金）'!$K$7:$K53,$B47)</f>
        <v>0</v>
      </c>
      <c r="AI47" s="47">
        <f>SUMIFS('別紙（介護施設等整備事業交付金）'!$T$7:$T56,'別紙（介護施設等整備事業交付金）'!$B$7:$B56,"補助金",'別紙（介護施設等整備事業交付金）'!$J$7:$J56,AH$1,'別紙（介護施設等整備事業交付金）'!$K$7:$K56,$B47)</f>
        <v>0</v>
      </c>
      <c r="AJ47" s="55">
        <f>SUMIFS('別紙（介護施設等整備事業交付金）'!$P$7:$P$51,'別紙（介護施設等整備事業交付金）'!$B$7:$B$51,"補助金",'別紙（介護施設等整備事業交付金）'!$J$7:$J$51,AH$1,'別紙（介護施設等整備事業交付金）'!$K$7:$K$51,$B47)</f>
        <v>0</v>
      </c>
      <c r="AK47" s="47">
        <f>COUNTIFS('別紙（介護施設等整備事業交付金）'!$B$7:$B53,$A$42,'別紙（介護施設等整備事業交付金）'!$J$7:$J53,AK$1,'別紙（介護施設等整備事業交付金）'!$K$7:$K53,$B47)</f>
        <v>0</v>
      </c>
      <c r="AL47" s="55">
        <f>SUMIFS('別紙（介護施設等整備事業交付金）'!$P$7:$P$51,'別紙（介護施設等整備事業交付金）'!$B$7:$B$51,"補助金",'別紙（介護施設等整備事業交付金）'!$J$7:$J$51,AK$1,'別紙（介護施設等整備事業交付金）'!$K$7:$K$51,$B47)</f>
        <v>0</v>
      </c>
      <c r="AM47" s="47">
        <f>COUNTIFS('別紙（介護施設等整備事業交付金）'!$B$7:$B53,$A$42,'別紙（介護施設等整備事業交付金）'!$J$7:$J53,AM$1,'別紙（介護施設等整備事業交付金）'!$K$7:$K53,$B47)</f>
        <v>0</v>
      </c>
      <c r="AN47" s="55">
        <f>SUMIFS('別紙（介護施設等整備事業交付金）'!$P$7:$P$51,'別紙（介護施設等整備事業交付金）'!$B$7:$B$51,"補助金",'別紙（介護施設等整備事業交付金）'!$J$7:$J$51,AL$1,'別紙（介護施設等整備事業交付金）'!$K$7:$K$51,$B47)</f>
        <v>0</v>
      </c>
      <c r="AO47" s="47">
        <f>COUNTIFS('別紙（介護施設等整備事業交付金）'!$B$7:$B53,$A$42,'別紙（介護施設等整備事業交付金）'!$J$7:$J53,AO$1,'別紙（介護施設等整備事業交付金）'!$K$7:$K53,$B47)</f>
        <v>0</v>
      </c>
      <c r="AP47" s="47">
        <f>SUMIFS('別紙（介護施設等整備事業交付金）'!$T$7:$T56,'別紙（介護施設等整備事業交付金）'!$B$7:$B56,"補助金",'別紙（介護施設等整備事業交付金）'!$J$7:$J56,AO$1,'別紙（介護施設等整備事業交付金）'!$K$7:$K56,$B47)</f>
        <v>0</v>
      </c>
      <c r="AQ47" s="55">
        <f>SUMIFS('別紙（介護施設等整備事業交付金）'!$P$7:$P$51,'別紙（介護施設等整備事業交付金）'!$B$7:$B$51,"補助金",'別紙（介護施設等整備事業交付金）'!$J$7:$J$51,AO$1,'別紙（介護施設等整備事業交付金）'!$K$7:$K$51,$B47)</f>
        <v>0</v>
      </c>
      <c r="AR47" s="47">
        <f>COUNTIFS('別紙（介護施設等整備事業交付金）'!$B$7:$B53,$A$42,'別紙（介護施設等整備事業交付金）'!$J$7:$J53,AR$1,'別紙（介護施設等整備事業交付金）'!$K$7:$K53,$B47)</f>
        <v>0</v>
      </c>
      <c r="AS47" s="64">
        <f>SUMIFS('別紙（介護施設等整備事業交付金）'!$T$7:$T56,'別紙（介護施設等整備事業交付金）'!$B$7:$B56,"補助金",'別紙（介護施設等整備事業交付金）'!$J$7:$J56,AR$1,'別紙（介護施設等整備事業交付金）'!$K$7:$K56,$B47)</f>
        <v>0</v>
      </c>
      <c r="AT47" s="55">
        <f>SUMIFS('別紙（介護施設等整備事業交付金）'!$P$7:$P$51,'別紙（介護施設等整備事業交付金）'!$B$7:$B$51,"補助金",'別紙（介護施設等整備事業交付金）'!$J$7:$J$51,AR$1,'別紙（介護施設等整備事業交付金）'!$K$7:$K$51,$B47)</f>
        <v>0</v>
      </c>
      <c r="AU47" s="47">
        <f>COUNTIFS('別紙（介護施設等整備事業交付金）'!$B$7:$B53,$A$42,'別紙（介護施設等整備事業交付金）'!$J$7:$J53,AU$1,'別紙（介護施設等整備事業交付金）'!$K$7:$K53,$B47)</f>
        <v>0</v>
      </c>
      <c r="AV47" s="64">
        <f>SUMIFS('別紙（介護施設等整備事業交付金）'!$T$7:$T56,'別紙（介護施設等整備事業交付金）'!$B$7:$B56,"補助金",'別紙（介護施設等整備事業交付金）'!$J$7:$J56,AU$1,'別紙（介護施設等整備事業交付金）'!$K$7:$K56,$B47)</f>
        <v>0</v>
      </c>
      <c r="AW47" s="55">
        <f>SUMIFS('別紙（介護施設等整備事業交付金）'!$P$7:$P$51,'別紙（介護施設等整備事業交付金）'!$B$7:$B$51,"補助金",'別紙（介護施設等整備事業交付金）'!$J$7:$J$51,AU$1,'別紙（介護施設等整備事業交付金）'!$K$7:$K$51,$B47)</f>
        <v>0</v>
      </c>
      <c r="AX47" s="47">
        <f>COUNTIFS('別紙（介護施設等整備事業交付金）'!$B$7:$B53,$A$42,'別紙（介護施設等整備事業交付金）'!$J$7:$J53,AX$1,'別紙（介護施設等整備事業交付金）'!$K$7:$K53,$B47)</f>
        <v>0</v>
      </c>
      <c r="AY47" s="64">
        <f>SUMIFS('別紙（介護施設等整備事業交付金）'!$T$7:$T56,'別紙（介護施設等整備事業交付金）'!$B$7:$B56,"補助金",'別紙（介護施設等整備事業交付金）'!$J$7:$J56,AX$1,'別紙（介護施設等整備事業交付金）'!$K$7:$K56,$B47)</f>
        <v>0</v>
      </c>
      <c r="AZ47" s="55">
        <f>SUMIFS('別紙（介護施設等整備事業交付金）'!$P$7:$P$51,'別紙（介護施設等整備事業交付金）'!$B$7:$B$51,"補助金",'別紙（介護施設等整備事業交付金）'!$J$7:$J$51,AX$1,'別紙（介護施設等整備事業交付金）'!$K$7:$K$51,$B47)</f>
        <v>0</v>
      </c>
      <c r="BA47" s="47">
        <f>COUNTIFS('別紙（介護施設等整備事業交付金）'!$B$7:$B53,$A$42,'別紙（介護施設等整備事業交付金）'!$J$7:$J53,BA$1,'別紙（介護施設等整備事業交付金）'!$K$7:$K53,$B47)</f>
        <v>0</v>
      </c>
      <c r="BB47" s="55">
        <f>SUMIFS('別紙（介護施設等整備事業交付金）'!$P$7:$P$51,'別紙（介護施設等整備事業交付金）'!$B$7:$B$51,"補助金",'別紙（介護施設等整備事業交付金）'!$J$7:$J$51,BA$1,'別紙（介護施設等整備事業交付金）'!$K$7:$K$51,$B47)</f>
        <v>0</v>
      </c>
      <c r="BC47" s="47">
        <f>COUNTIFS('別紙（介護施設等整備事業交付金）'!$B$7:$B53,$A$42,'別紙（介護施設等整備事業交付金）'!$J$7:$J53,BC$1,'別紙（介護施設等整備事業交付金）'!$K$7:$K53,$B47)</f>
        <v>0</v>
      </c>
      <c r="BD47" s="55">
        <f>SUMIFS('別紙（介護施設等整備事業交付金）'!$P$7:$P$51,'別紙（介護施設等整備事業交付金）'!$B$7:$B$51,"補助金",'別紙（介護施設等整備事業交付金）'!$J$7:$J$51,BC$1,'別紙（介護施設等整備事業交付金）'!$K$7:$K$51,$B47)</f>
        <v>0</v>
      </c>
      <c r="BE47" s="47">
        <f>COUNTIFS('別紙（介護施設等整備事業交付金）'!$B$7:$B53,$A$42,'別紙（介護施設等整備事業交付金）'!$J$7:$J53,BE$1,'別紙（介護施設等整備事業交付金）'!$K$7:$K53,$B47)</f>
        <v>0</v>
      </c>
      <c r="BF47" s="55">
        <f>SUMIFS('別紙（介護施設等整備事業交付金）'!$P$7:$P$51,'別紙（介護施設等整備事業交付金）'!$B$7:$B$51,"補助金",'別紙（介護施設等整備事業交付金）'!$J$7:$J$51,BE$1,'別紙（介護施設等整備事業交付金）'!$K$7:$K$51,$B47)</f>
        <v>0</v>
      </c>
      <c r="BG47" s="47">
        <f t="shared" si="10"/>
        <v>0</v>
      </c>
      <c r="BH47" s="55">
        <f t="shared" si="11"/>
        <v>0</v>
      </c>
    </row>
    <row r="48" spans="1:60" x14ac:dyDescent="0.4">
      <c r="A48" s="45"/>
      <c r="B48" s="45" t="s">
        <v>4</v>
      </c>
      <c r="C48" s="69"/>
      <c r="D48" s="69"/>
      <c r="E48" s="70"/>
      <c r="F48" s="69"/>
      <c r="G48" s="69"/>
      <c r="H48" s="70"/>
      <c r="I48" s="47">
        <f>COUNTIFS('別紙（介護施設等整備事業交付金）'!$B$7:$B$51,$A$42,'別紙（介護施設等整備事業交付金）'!$J$7:$J$51,I$1,'別紙（介護施設等整備事業交付金）'!$K$7:$K$51,$B48)</f>
        <v>0</v>
      </c>
      <c r="J48" s="47">
        <f>SUMIFS('別紙（介護施設等整備事業交付金）'!$T$7:$T58,'別紙（介護施設等整備事業交付金）'!$B$7:$B58,"補助金",'別紙（介護施設等整備事業交付金）'!$J$7:$J58,I$1,'別紙（介護施設等整備事業交付金）'!$K$7:$K58,$B48)</f>
        <v>0</v>
      </c>
      <c r="K48" s="55">
        <f>SUMIFS('別紙（介護施設等整備事業交付金）'!$P$7:$P$51,'別紙（介護施設等整備事業交付金）'!$B$7:$B$51,$A$42,'別紙（介護施設等整備事業交付金）'!$J$7:$J$51,I$1,'別紙（介護施設等整備事業交付金）'!$K$7:$K$51,$B48)</f>
        <v>0</v>
      </c>
      <c r="L48" s="47">
        <f>COUNTIFS('別紙（介護施設等整備事業交付金）'!$B$7:$B55,$A$42,'別紙（介護施設等整備事業交付金）'!$J$7:$J55,L$1,'別紙（介護施設等整備事業交付金）'!$K$7:$K55,$B48)</f>
        <v>0</v>
      </c>
      <c r="M48" s="55">
        <f>SUMIFS('別紙（介護施設等整備事業交付金）'!$P$7:$P$51,'別紙（介護施設等整備事業交付金）'!$B$7:$B$51,"補助金",'別紙（介護施設等整備事業交付金）'!$J$7:$J$51,K$1,'別紙（介護施設等整備事業交付金）'!$K$7:$K$51,$B48)</f>
        <v>0</v>
      </c>
      <c r="N48" s="47">
        <f>COUNTIFS('別紙（介護施設等整備事業交付金）'!$B$7:$B55,$A$42,'別紙（介護施設等整備事業交付金）'!$J$7:$J55,N$1,'別紙（介護施設等整備事業交付金）'!$K$7:$K55,$B48)</f>
        <v>0</v>
      </c>
      <c r="O48" s="55">
        <f>SUMIFS('別紙（介護施設等整備事業交付金）'!$P$7:$P$51,'別紙（介護施設等整備事業交付金）'!$B$7:$B$51,"補助金",'別紙（介護施設等整備事業交付金）'!$J$7:$J$51,M$1,'別紙（介護施設等整備事業交付金）'!$K$7:$K$51,$B48)</f>
        <v>0</v>
      </c>
      <c r="P48" s="47">
        <f>COUNTIFS('別紙（介護施設等整備事業交付金）'!$B$7:$B57,$A$42,'別紙（介護施設等整備事業交付金）'!$J$7:$J57,"⑦_①*",'別紙（介護施設等整備事業交付金）'!$K$7:$K57,$B48)</f>
        <v>0</v>
      </c>
      <c r="Q48" s="47">
        <f>SUMIFS('別紙（介護施設等整備事業交付金）'!$T$7:$T59,'別紙（介護施設等整備事業交付金）'!$B$7:$B59,"補助金",'別紙（介護施設等整備事業交付金）'!$J$7:$J59,"⑦_①*",'別紙（介護施設等整備事業交付金）'!$K$7:$K59,$B48)</f>
        <v>0</v>
      </c>
      <c r="R48" s="55">
        <f>SUMIFS('別紙（介護施設等整備事業交付金）'!$P$7:$P$51,'別紙（介護施設等整備事業交付金）'!$B$7:$B$51,"補助金",'別紙（介護施設等整備事業交付金）'!$J$7:$J$51,"⑦_①*",'別紙（介護施設等整備事業交付金）'!$K$7:$K$51,$B48)</f>
        <v>0</v>
      </c>
      <c r="S48" s="47">
        <f>COUNTIFS('別紙（介護施設等整備事業交付金）'!$B$7:$B55,$A$42,'別紙（介護施設等整備事業交付金）'!$J$7:$J55,S$1,'別紙（介護施設等整備事業交付金）'!$K$7:$K55,$B48)</f>
        <v>0</v>
      </c>
      <c r="T48" s="47">
        <f>SUMIFS('別紙（介護施設等整備事業交付金）'!$T$7:$T58,'別紙（介護施設等整備事業交付金）'!$B$7:$B58,"補助金",'別紙（介護施設等整備事業交付金）'!$J$7:$J58,S$1,'別紙（介護施設等整備事業交付金）'!$K$7:$K58,$B48)</f>
        <v>0</v>
      </c>
      <c r="U48" s="55">
        <f>SUMIFS('別紙（介護施設等整備事業交付金）'!$P$7:$P$51,'別紙（介護施設等整備事業交付金）'!$B$7:$B$51,"補助金",'別紙（介護施設等整備事業交付金）'!$J$7:$J$51,S$1,'別紙（介護施設等整備事業交付金）'!$K$7:$K$51,$B48)</f>
        <v>0</v>
      </c>
      <c r="V48" s="47">
        <f>COUNTIFS('別紙（介護施設等整備事業交付金）'!$B$7:$B57,$A$42,'別紙（介護施設等整備事業交付金）'!$J$7:$J57,"⑦_③*",'別紙（介護施設等整備事業交付金）'!$K$7:$K57,$B48)</f>
        <v>0</v>
      </c>
      <c r="W48" s="47">
        <f>SUMIFS('別紙（介護施設等整備事業交付金）'!$T$7:$T59,'別紙（介護施設等整備事業交付金）'!$B$7:$B59,"補助金",'別紙（介護施設等整備事業交付金）'!$J$7:$J59,"⑦_③*",'別紙（介護施設等整備事業交付金）'!$K$7:$K59,$B48)</f>
        <v>0</v>
      </c>
      <c r="X48" s="55">
        <f>SUMIFS('別紙（介護施設等整備事業交付金）'!$P$7:$P$51,'別紙（介護施設等整備事業交付金）'!$B$7:$B$51,"補助金",'別紙（介護施設等整備事業交付金）'!$J$7:$J$51,"⑦_③*",'別紙（介護施設等整備事業交付金）'!$K$7:$K$51,$B48)</f>
        <v>0</v>
      </c>
      <c r="Y48" s="47">
        <f>COUNTIFS('別紙（介護施設等整備事業交付金）'!$B$7:$B55,$A$42,'別紙（介護施設等整備事業交付金）'!$J$7:$J55,Y$1,'別紙（介護施設等整備事業交付金）'!$K$7:$K55,$B48)</f>
        <v>0</v>
      </c>
      <c r="Z48" s="55">
        <f>SUMIFS('別紙（介護施設等整備事業交付金）'!$P$7:$P$51,'別紙（介護施設等整備事業交付金）'!$B$7:$B$51,"補助金",'別紙（介護施設等整備事業交付金）'!$J$7:$J$51,Y$1,'別紙（介護施設等整備事業交付金）'!$K$7:$K$51,$B48)</f>
        <v>0</v>
      </c>
      <c r="AA48" s="47">
        <f>COUNTIFS('別紙（介護施設等整備事業交付金）'!$B$7:$B55,$A$42,'別紙（介護施設等整備事業交付金）'!$J$7:$J55,AA$1,'別紙（介護施設等整備事業交付金）'!$K$7:$K55,$B48)</f>
        <v>0</v>
      </c>
      <c r="AB48" s="55">
        <f>SUMIFS('別紙（介護施設等整備事業交付金）'!$P$7:$P$51,'別紙（介護施設等整備事業交付金）'!$B$7:$B$51,"補助金",'別紙（介護施設等整備事業交付金）'!$J$7:$J$51,AA$1,'別紙（介護施設等整備事業交付金）'!$K$7:$K$51,$B48)</f>
        <v>0</v>
      </c>
      <c r="AC48" s="47">
        <f>COUNTIFS('別紙（介護施設等整備事業交付金）'!$B$7:$B55,$A$42,'別紙（介護施設等整備事業交付金）'!$J$7:$J55,AC$1,'別紙（介護施設等整備事業交付金）'!$K$7:$K55,$B48)</f>
        <v>0</v>
      </c>
      <c r="AD48" s="55">
        <f>SUMIFS('別紙（介護施設等整備事業交付金）'!$P$7:$P$51,'別紙（介護施設等整備事業交付金）'!$B$7:$B$51,"補助金",'別紙（介護施設等整備事業交付金）'!$J$7:$J$51,AB$1,'別紙（介護施設等整備事業交付金）'!$K$7:$K$51,$B48)</f>
        <v>0</v>
      </c>
      <c r="AE48" s="47">
        <f>COUNTIFS('別紙（介護施設等整備事業交付金）'!$B$7:$B55,$A$42,'別紙（介護施設等整備事業交付金）'!$J$7:$J55,AE$1,'別紙（介護施設等整備事業交付金）'!$K$7:$K55,$B48)</f>
        <v>0</v>
      </c>
      <c r="AF48" s="47">
        <f>SUMIFS('別紙（介護施設等整備事業交付金）'!$T$7:$T58,'別紙（介護施設等整備事業交付金）'!$B$7:$B58,"補助金",'別紙（介護施設等整備事業交付金）'!$J$7:$J58,AE$1,'別紙（介護施設等整備事業交付金）'!$K$7:$K58,$B48)</f>
        <v>0</v>
      </c>
      <c r="AG48" s="55">
        <f>SUMIFS('別紙（介護施設等整備事業交付金）'!$P$7:$P$51,'別紙（介護施設等整備事業交付金）'!$B$7:$B$51,"補助金",'別紙（介護施設等整備事業交付金）'!$J$7:$J$51,AE$1,'別紙（介護施設等整備事業交付金）'!$K$7:$K$51,$B48)</f>
        <v>0</v>
      </c>
      <c r="AH48" s="47">
        <f>COUNTIFS('別紙（介護施設等整備事業交付金）'!$B$7:$B55,$A$42,'別紙（介護施設等整備事業交付金）'!$J$7:$J55,AH$1,'別紙（介護施設等整備事業交付金）'!$K$7:$K55,$B48)</f>
        <v>0</v>
      </c>
      <c r="AI48" s="47">
        <f>SUMIFS('別紙（介護施設等整備事業交付金）'!$T$7:$T58,'別紙（介護施設等整備事業交付金）'!$B$7:$B58,"補助金",'別紙（介護施設等整備事業交付金）'!$J$7:$J58,AH$1,'別紙（介護施設等整備事業交付金）'!$K$7:$K58,$B48)</f>
        <v>0</v>
      </c>
      <c r="AJ48" s="55">
        <f>SUMIFS('別紙（介護施設等整備事業交付金）'!$P$7:$P$51,'別紙（介護施設等整備事業交付金）'!$B$7:$B$51,"補助金",'別紙（介護施設等整備事業交付金）'!$J$7:$J$51,AH$1,'別紙（介護施設等整備事業交付金）'!$K$7:$K$51,$B48)</f>
        <v>0</v>
      </c>
      <c r="AK48" s="47">
        <f>COUNTIFS('別紙（介護施設等整備事業交付金）'!$B$7:$B55,$A$42,'別紙（介護施設等整備事業交付金）'!$J$7:$J55,AK$1,'別紙（介護施設等整備事業交付金）'!$K$7:$K55,$B48)</f>
        <v>0</v>
      </c>
      <c r="AL48" s="55">
        <f>SUMIFS('別紙（介護施設等整備事業交付金）'!$P$7:$P$51,'別紙（介護施設等整備事業交付金）'!$B$7:$B$51,"補助金",'別紙（介護施設等整備事業交付金）'!$J$7:$J$51,AK$1,'別紙（介護施設等整備事業交付金）'!$K$7:$K$51,$B48)</f>
        <v>0</v>
      </c>
      <c r="AM48" s="47">
        <f>COUNTIFS('別紙（介護施設等整備事業交付金）'!$B$7:$B55,$A$42,'別紙（介護施設等整備事業交付金）'!$J$7:$J55,AM$1,'別紙（介護施設等整備事業交付金）'!$K$7:$K55,$B48)</f>
        <v>0</v>
      </c>
      <c r="AN48" s="55">
        <f>SUMIFS('別紙（介護施設等整備事業交付金）'!$P$7:$P$51,'別紙（介護施設等整備事業交付金）'!$B$7:$B$51,"補助金",'別紙（介護施設等整備事業交付金）'!$J$7:$J$51,AL$1,'別紙（介護施設等整備事業交付金）'!$K$7:$K$51,$B48)</f>
        <v>0</v>
      </c>
      <c r="AO48" s="47">
        <f>COUNTIFS('別紙（介護施設等整備事業交付金）'!$B$7:$B55,$A$42,'別紙（介護施設等整備事業交付金）'!$J$7:$J55,AO$1,'別紙（介護施設等整備事業交付金）'!$K$7:$K55,$B48)</f>
        <v>0</v>
      </c>
      <c r="AP48" s="47">
        <f>SUMIFS('別紙（介護施設等整備事業交付金）'!$T$7:$T58,'別紙（介護施設等整備事業交付金）'!$B$7:$B58,"補助金",'別紙（介護施設等整備事業交付金）'!$J$7:$J58,AO$1,'別紙（介護施設等整備事業交付金）'!$K$7:$K58,$B48)</f>
        <v>0</v>
      </c>
      <c r="AQ48" s="55">
        <f>SUMIFS('別紙（介護施設等整備事業交付金）'!$P$7:$P$51,'別紙（介護施設等整備事業交付金）'!$B$7:$B$51,"補助金",'別紙（介護施設等整備事業交付金）'!$J$7:$J$51,AO$1,'別紙（介護施設等整備事業交付金）'!$K$7:$K$51,$B48)</f>
        <v>0</v>
      </c>
      <c r="AR48" s="47">
        <f>COUNTIFS('別紙（介護施設等整備事業交付金）'!$B$7:$B55,$A$42,'別紙（介護施設等整備事業交付金）'!$J$7:$J55,AR$1,'別紙（介護施設等整備事業交付金）'!$K$7:$K55,$B48)</f>
        <v>0</v>
      </c>
      <c r="AS48" s="64">
        <f>SUMIFS('別紙（介護施設等整備事業交付金）'!$T$7:$T58,'別紙（介護施設等整備事業交付金）'!$B$7:$B58,"補助金",'別紙（介護施設等整備事業交付金）'!$J$7:$J58,AR$1,'別紙（介護施設等整備事業交付金）'!$K$7:$K58,$B48)</f>
        <v>0</v>
      </c>
      <c r="AT48" s="55">
        <f>SUMIFS('別紙（介護施設等整備事業交付金）'!$P$7:$P$51,'別紙（介護施設等整備事業交付金）'!$B$7:$B$51,"補助金",'別紙（介護施設等整備事業交付金）'!$J$7:$J$51,AR$1,'別紙（介護施設等整備事業交付金）'!$K$7:$K$51,$B48)</f>
        <v>0</v>
      </c>
      <c r="AU48" s="47">
        <f>COUNTIFS('別紙（介護施設等整備事業交付金）'!$B$7:$B55,$A$42,'別紙（介護施設等整備事業交付金）'!$J$7:$J55,AU$1,'別紙（介護施設等整備事業交付金）'!$K$7:$K55,$B48)</f>
        <v>0</v>
      </c>
      <c r="AV48" s="64">
        <f>SUMIFS('別紙（介護施設等整備事業交付金）'!$T$7:$T58,'別紙（介護施設等整備事業交付金）'!$B$7:$B58,"補助金",'別紙（介護施設等整備事業交付金）'!$J$7:$J58,AU$1,'別紙（介護施設等整備事業交付金）'!$K$7:$K58,$B48)</f>
        <v>0</v>
      </c>
      <c r="AW48" s="55">
        <f>SUMIFS('別紙（介護施設等整備事業交付金）'!$P$7:$P$51,'別紙（介護施設等整備事業交付金）'!$B$7:$B$51,"補助金",'別紙（介護施設等整備事業交付金）'!$J$7:$J$51,AU$1,'別紙（介護施設等整備事業交付金）'!$K$7:$K$51,$B48)</f>
        <v>0</v>
      </c>
      <c r="AX48" s="47">
        <f>COUNTIFS('別紙（介護施設等整備事業交付金）'!$B$7:$B55,$A$42,'別紙（介護施設等整備事業交付金）'!$J$7:$J55,AX$1,'別紙（介護施設等整備事業交付金）'!$K$7:$K55,$B48)</f>
        <v>0</v>
      </c>
      <c r="AY48" s="64">
        <f>SUMIFS('別紙（介護施設等整備事業交付金）'!$T$7:$T58,'別紙（介護施設等整備事業交付金）'!$B$7:$B58,"補助金",'別紙（介護施設等整備事業交付金）'!$J$7:$J58,AX$1,'別紙（介護施設等整備事業交付金）'!$K$7:$K58,$B48)</f>
        <v>0</v>
      </c>
      <c r="AZ48" s="55">
        <f>SUMIFS('別紙（介護施設等整備事業交付金）'!$P$7:$P$51,'別紙（介護施設等整備事業交付金）'!$B$7:$B$51,"補助金",'別紙（介護施設等整備事業交付金）'!$J$7:$J$51,AX$1,'別紙（介護施設等整備事業交付金）'!$K$7:$K$51,$B48)</f>
        <v>0</v>
      </c>
      <c r="BA48" s="47">
        <f>COUNTIFS('別紙（介護施設等整備事業交付金）'!$B$7:$B55,$A$42,'別紙（介護施設等整備事業交付金）'!$J$7:$J55,BA$1,'別紙（介護施設等整備事業交付金）'!$K$7:$K55,$B48)</f>
        <v>0</v>
      </c>
      <c r="BB48" s="55">
        <f>SUMIFS('別紙（介護施設等整備事業交付金）'!$P$7:$P$51,'別紙（介護施設等整備事業交付金）'!$B$7:$B$51,"補助金",'別紙（介護施設等整備事業交付金）'!$J$7:$J$51,BA$1,'別紙（介護施設等整備事業交付金）'!$K$7:$K$51,$B48)</f>
        <v>0</v>
      </c>
      <c r="BC48" s="47">
        <f>COUNTIFS('別紙（介護施設等整備事業交付金）'!$B$7:$B55,$A$42,'別紙（介護施設等整備事業交付金）'!$J$7:$J55,BC$1,'別紙（介護施設等整備事業交付金）'!$K$7:$K55,$B48)</f>
        <v>0</v>
      </c>
      <c r="BD48" s="55">
        <f>SUMIFS('別紙（介護施設等整備事業交付金）'!$P$7:$P$51,'別紙（介護施設等整備事業交付金）'!$B$7:$B$51,"補助金",'別紙（介護施設等整備事業交付金）'!$J$7:$J$51,BC$1,'別紙（介護施設等整備事業交付金）'!$K$7:$K$51,$B48)</f>
        <v>0</v>
      </c>
      <c r="BE48" s="47">
        <f>COUNTIFS('別紙（介護施設等整備事業交付金）'!$B$7:$B55,$A$42,'別紙（介護施設等整備事業交付金）'!$J$7:$J55,BE$1,'別紙（介護施設等整備事業交付金）'!$K$7:$K55,$B48)</f>
        <v>0</v>
      </c>
      <c r="BF48" s="55">
        <f>SUMIFS('別紙（介護施設等整備事業交付金）'!$P$7:$P$51,'別紙（介護施設等整備事業交付金）'!$B$7:$B$51,"補助金",'別紙（介護施設等整備事業交付金）'!$J$7:$J$51,BE$1,'別紙（介護施設等整備事業交付金）'!$K$7:$K$51,$B48)</f>
        <v>0</v>
      </c>
      <c r="BG48" s="47">
        <f t="shared" si="10"/>
        <v>0</v>
      </c>
      <c r="BH48" s="55">
        <f t="shared" si="11"/>
        <v>0</v>
      </c>
    </row>
    <row r="49" spans="1:60" x14ac:dyDescent="0.4">
      <c r="A49" s="45"/>
      <c r="B49" s="45" t="s">
        <v>137</v>
      </c>
      <c r="C49" s="69"/>
      <c r="D49" s="69"/>
      <c r="E49" s="70"/>
      <c r="F49" s="69"/>
      <c r="G49" s="69"/>
      <c r="H49" s="70"/>
      <c r="I49" s="47">
        <f>COUNTIFS('別紙（介護施設等整備事業交付金）'!$B$7:$B$51,$A$42,'別紙（介護施設等整備事業交付金）'!$J$7:$J$51,I$1,'別紙（介護施設等整備事業交付金）'!$K$7:$K$51,$B49)</f>
        <v>0</v>
      </c>
      <c r="J49" s="47">
        <f>SUMIFS('別紙（介護施設等整備事業交付金）'!$T$7:$T60,'別紙（介護施設等整備事業交付金）'!$B$7:$B60,"補助金",'別紙（介護施設等整備事業交付金）'!$J$7:$J60,I$1,'別紙（介護施設等整備事業交付金）'!$K$7:$K60,$B49)</f>
        <v>0</v>
      </c>
      <c r="K49" s="55">
        <f>SUMIFS('別紙（介護施設等整備事業交付金）'!$P$7:$P$51,'別紙（介護施設等整備事業交付金）'!$B$7:$B$51,$A$42,'別紙（介護施設等整備事業交付金）'!$J$7:$J$51,I$1,'別紙（介護施設等整備事業交付金）'!$K$7:$K$51,$B49)</f>
        <v>0</v>
      </c>
      <c r="L49" s="47">
        <f>COUNTIFS('別紙（介護施設等整備事業交付金）'!$B$7:$B56,$A$42,'別紙（介護施設等整備事業交付金）'!$J$7:$J56,L$1,'別紙（介護施設等整備事業交付金）'!$K$7:$K56,$B49)</f>
        <v>0</v>
      </c>
      <c r="M49" s="55">
        <f>SUMIFS('別紙（介護施設等整備事業交付金）'!$P$7:$P$51,'別紙（介護施設等整備事業交付金）'!$B$7:$B$51,"補助金",'別紙（介護施設等整備事業交付金）'!$J$7:$J$51,K$1,'別紙（介護施設等整備事業交付金）'!$K$7:$K$51,$B49)</f>
        <v>0</v>
      </c>
      <c r="N49" s="47">
        <f>COUNTIFS('別紙（介護施設等整備事業交付金）'!$B$7:$B56,$A$42,'別紙（介護施設等整備事業交付金）'!$J$7:$J56,N$1,'別紙（介護施設等整備事業交付金）'!$K$7:$K56,$B49)</f>
        <v>0</v>
      </c>
      <c r="O49" s="55">
        <f>SUMIFS('別紙（介護施設等整備事業交付金）'!$P$7:$P$51,'別紙（介護施設等整備事業交付金）'!$B$7:$B$51,"補助金",'別紙（介護施設等整備事業交付金）'!$J$7:$J$51,M$1,'別紙（介護施設等整備事業交付金）'!$K$7:$K$51,$B49)</f>
        <v>0</v>
      </c>
      <c r="P49" s="47">
        <f>COUNTIFS('別紙（介護施設等整備事業交付金）'!$B$7:$B58,$A$42,'別紙（介護施設等整備事業交付金）'!$J$7:$J58,"⑦_①*",'別紙（介護施設等整備事業交付金）'!$K$7:$K58,$B49)</f>
        <v>0</v>
      </c>
      <c r="Q49" s="47">
        <f>SUMIFS('別紙（介護施設等整備事業交付金）'!$T$7:$T60,'別紙（介護施設等整備事業交付金）'!$B$7:$B60,"補助金",'別紙（介護施設等整備事業交付金）'!$J$7:$J60,"⑦_①*",'別紙（介護施設等整備事業交付金）'!$K$7:$K60,$B49)</f>
        <v>0</v>
      </c>
      <c r="R49" s="55">
        <f>SUMIFS('別紙（介護施設等整備事業交付金）'!$P$7:$P$51,'別紙（介護施設等整備事業交付金）'!$B$7:$B$51,"補助金",'別紙（介護施設等整備事業交付金）'!$J$7:$J$51,"⑦_①*",'別紙（介護施設等整備事業交付金）'!$K$7:$K$51,$B49)</f>
        <v>0</v>
      </c>
      <c r="S49" s="47">
        <f>COUNTIFS('別紙（介護施設等整備事業交付金）'!$B$7:$B56,$A$42,'別紙（介護施設等整備事業交付金）'!$J$7:$J56,S$1,'別紙（介護施設等整備事業交付金）'!$K$7:$K56,$B49)</f>
        <v>0</v>
      </c>
      <c r="T49" s="47">
        <f>SUMIFS('別紙（介護施設等整備事業交付金）'!$T$7:$T60,'別紙（介護施設等整備事業交付金）'!$B$7:$B60,"補助金",'別紙（介護施設等整備事業交付金）'!$J$7:$J60,S$1,'別紙（介護施設等整備事業交付金）'!$K$7:$K60,$B49)</f>
        <v>0</v>
      </c>
      <c r="U49" s="55">
        <f>SUMIFS('別紙（介護施設等整備事業交付金）'!$P$7:$P$51,'別紙（介護施設等整備事業交付金）'!$B$7:$B$51,"補助金",'別紙（介護施設等整備事業交付金）'!$J$7:$J$51,S$1,'別紙（介護施設等整備事業交付金）'!$K$7:$K$51,$B49)</f>
        <v>0</v>
      </c>
      <c r="V49" s="47">
        <f>COUNTIFS('別紙（介護施設等整備事業交付金）'!$B$7:$B58,$A$42,'別紙（介護施設等整備事業交付金）'!$J$7:$J58,"⑦_③*",'別紙（介護施設等整備事業交付金）'!$K$7:$K58,$B49)</f>
        <v>0</v>
      </c>
      <c r="W49" s="47">
        <f>SUMIFS('別紙（介護施設等整備事業交付金）'!$T$7:$T60,'別紙（介護施設等整備事業交付金）'!$B$7:$B60,"補助金",'別紙（介護施設等整備事業交付金）'!$J$7:$J60,"⑦_③*",'別紙（介護施設等整備事業交付金）'!$K$7:$K60,$B49)</f>
        <v>0</v>
      </c>
      <c r="X49" s="55">
        <f>SUMIFS('別紙（介護施設等整備事業交付金）'!$P$7:$P$51,'別紙（介護施設等整備事業交付金）'!$B$7:$B$51,"補助金",'別紙（介護施設等整備事業交付金）'!$J$7:$J$51,"⑦_③*",'別紙（介護施設等整備事業交付金）'!$K$7:$K$51,$B49)</f>
        <v>0</v>
      </c>
      <c r="Y49" s="47">
        <f>COUNTIFS('別紙（介護施設等整備事業交付金）'!$B$7:$B56,$A$42,'別紙（介護施設等整備事業交付金）'!$J$7:$J56,Y$1,'別紙（介護施設等整備事業交付金）'!$K$7:$K56,$B49)</f>
        <v>0</v>
      </c>
      <c r="Z49" s="55">
        <f>SUMIFS('別紙（介護施設等整備事業交付金）'!$P$7:$P$51,'別紙（介護施設等整備事業交付金）'!$B$7:$B$51,"補助金",'別紙（介護施設等整備事業交付金）'!$J$7:$J$51,Y$1,'別紙（介護施設等整備事業交付金）'!$K$7:$K$51,$B49)</f>
        <v>0</v>
      </c>
      <c r="AA49" s="47">
        <f>COUNTIFS('別紙（介護施設等整備事業交付金）'!$B$7:$B56,$A$42,'別紙（介護施設等整備事業交付金）'!$J$7:$J56,AA$1,'別紙（介護施設等整備事業交付金）'!$K$7:$K56,$B49)</f>
        <v>0</v>
      </c>
      <c r="AB49" s="55">
        <f>SUMIFS('別紙（介護施設等整備事業交付金）'!$P$7:$P$51,'別紙（介護施設等整備事業交付金）'!$B$7:$B$51,"補助金",'別紙（介護施設等整備事業交付金）'!$J$7:$J$51,AA$1,'別紙（介護施設等整備事業交付金）'!$K$7:$K$51,$B49)</f>
        <v>0</v>
      </c>
      <c r="AC49" s="47">
        <f>COUNTIFS('別紙（介護施設等整備事業交付金）'!$B$7:$B56,$A$42,'別紙（介護施設等整備事業交付金）'!$J$7:$J56,AC$1,'別紙（介護施設等整備事業交付金）'!$K$7:$K56,$B49)</f>
        <v>0</v>
      </c>
      <c r="AD49" s="55">
        <f>SUMIFS('別紙（介護施設等整備事業交付金）'!$P$7:$P$51,'別紙（介護施設等整備事業交付金）'!$B$7:$B$51,"補助金",'別紙（介護施設等整備事業交付金）'!$J$7:$J$51,AB$1,'別紙（介護施設等整備事業交付金）'!$K$7:$K$51,$B49)</f>
        <v>0</v>
      </c>
      <c r="AE49" s="47">
        <f>COUNTIFS('別紙（介護施設等整備事業交付金）'!$B$7:$B56,$A$42,'別紙（介護施設等整備事業交付金）'!$J$7:$J56,AE$1,'別紙（介護施設等整備事業交付金）'!$K$7:$K56,$B49)</f>
        <v>0</v>
      </c>
      <c r="AF49" s="47">
        <f>SUMIFS('別紙（介護施設等整備事業交付金）'!$T$7:$T60,'別紙（介護施設等整備事業交付金）'!$B$7:$B60,"補助金",'別紙（介護施設等整備事業交付金）'!$J$7:$J60,AE$1,'別紙（介護施設等整備事業交付金）'!$K$7:$K60,$B49)</f>
        <v>0</v>
      </c>
      <c r="AG49" s="55">
        <f>SUMIFS('別紙（介護施設等整備事業交付金）'!$P$7:$P$51,'別紙（介護施設等整備事業交付金）'!$B$7:$B$51,"補助金",'別紙（介護施設等整備事業交付金）'!$J$7:$J$51,AE$1,'別紙（介護施設等整備事業交付金）'!$K$7:$K$51,$B49)</f>
        <v>0</v>
      </c>
      <c r="AH49" s="47">
        <f>COUNTIFS('別紙（介護施設等整備事業交付金）'!$B$7:$B56,$A$42,'別紙（介護施設等整備事業交付金）'!$J$7:$J56,AH$1,'別紙（介護施設等整備事業交付金）'!$K$7:$K56,$B49)</f>
        <v>0</v>
      </c>
      <c r="AI49" s="47">
        <f>SUMIFS('別紙（介護施設等整備事業交付金）'!$T$7:$T60,'別紙（介護施設等整備事業交付金）'!$B$7:$B60,"補助金",'別紙（介護施設等整備事業交付金）'!$J$7:$J60,AH$1,'別紙（介護施設等整備事業交付金）'!$K$7:$K60,$B49)</f>
        <v>0</v>
      </c>
      <c r="AJ49" s="55">
        <f>SUMIFS('別紙（介護施設等整備事業交付金）'!$P$7:$P$51,'別紙（介護施設等整備事業交付金）'!$B$7:$B$51,"補助金",'別紙（介護施設等整備事業交付金）'!$J$7:$J$51,AH$1,'別紙（介護施設等整備事業交付金）'!$K$7:$K$51,$B49)</f>
        <v>0</v>
      </c>
      <c r="AK49" s="47">
        <f>COUNTIFS('別紙（介護施設等整備事業交付金）'!$B$7:$B56,$A$42,'別紙（介護施設等整備事業交付金）'!$J$7:$J56,AK$1,'別紙（介護施設等整備事業交付金）'!$K$7:$K56,$B49)</f>
        <v>0</v>
      </c>
      <c r="AL49" s="55">
        <f>SUMIFS('別紙（介護施設等整備事業交付金）'!$P$7:$P$51,'別紙（介護施設等整備事業交付金）'!$B$7:$B$51,"補助金",'別紙（介護施設等整備事業交付金）'!$J$7:$J$51,AK$1,'別紙（介護施設等整備事業交付金）'!$K$7:$K$51,$B49)</f>
        <v>0</v>
      </c>
      <c r="AM49" s="47">
        <f>COUNTIFS('別紙（介護施設等整備事業交付金）'!$B$7:$B56,$A$42,'別紙（介護施設等整備事業交付金）'!$J$7:$J56,AM$1,'別紙（介護施設等整備事業交付金）'!$K$7:$K56,$B49)</f>
        <v>0</v>
      </c>
      <c r="AN49" s="55">
        <f>SUMIFS('別紙（介護施設等整備事業交付金）'!$P$7:$P$51,'別紙（介護施設等整備事業交付金）'!$B$7:$B$51,"補助金",'別紙（介護施設等整備事業交付金）'!$J$7:$J$51,AL$1,'別紙（介護施設等整備事業交付金）'!$K$7:$K$51,$B49)</f>
        <v>0</v>
      </c>
      <c r="AO49" s="47">
        <f>COUNTIFS('別紙（介護施設等整備事業交付金）'!$B$7:$B56,$A$42,'別紙（介護施設等整備事業交付金）'!$J$7:$J56,AO$1,'別紙（介護施設等整備事業交付金）'!$K$7:$K56,$B49)</f>
        <v>0</v>
      </c>
      <c r="AP49" s="47">
        <f>SUMIFS('別紙（介護施設等整備事業交付金）'!$T$7:$T60,'別紙（介護施設等整備事業交付金）'!$B$7:$B60,"補助金",'別紙（介護施設等整備事業交付金）'!$J$7:$J60,AO$1,'別紙（介護施設等整備事業交付金）'!$K$7:$K60,$B49)</f>
        <v>0</v>
      </c>
      <c r="AQ49" s="55">
        <f>SUMIFS('別紙（介護施設等整備事業交付金）'!$P$7:$P$51,'別紙（介護施設等整備事業交付金）'!$B$7:$B$51,"補助金",'別紙（介護施設等整備事業交付金）'!$J$7:$J$51,AO$1,'別紙（介護施設等整備事業交付金）'!$K$7:$K$51,$B49)</f>
        <v>0</v>
      </c>
      <c r="AR49" s="47">
        <f>COUNTIFS('別紙（介護施設等整備事業交付金）'!$B$7:$B56,$A$42,'別紙（介護施設等整備事業交付金）'!$J$7:$J56,AR$1,'別紙（介護施設等整備事業交付金）'!$K$7:$K56,$B49)</f>
        <v>0</v>
      </c>
      <c r="AS49" s="64">
        <f>SUMIFS('別紙（介護施設等整備事業交付金）'!$T$7:$T60,'別紙（介護施設等整備事業交付金）'!$B$7:$B60,"補助金",'別紙（介護施設等整備事業交付金）'!$J$7:$J60,AR$1,'別紙（介護施設等整備事業交付金）'!$K$7:$K60,$B49)</f>
        <v>0</v>
      </c>
      <c r="AT49" s="55">
        <f>SUMIFS('別紙（介護施設等整備事業交付金）'!$P$7:$P$51,'別紙（介護施設等整備事業交付金）'!$B$7:$B$51,"補助金",'別紙（介護施設等整備事業交付金）'!$J$7:$J$51,AR$1,'別紙（介護施設等整備事業交付金）'!$K$7:$K$51,$B49)</f>
        <v>0</v>
      </c>
      <c r="AU49" s="47">
        <f>COUNTIFS('別紙（介護施設等整備事業交付金）'!$B$7:$B56,$A$42,'別紙（介護施設等整備事業交付金）'!$J$7:$J56,AU$1,'別紙（介護施設等整備事業交付金）'!$K$7:$K56,$B49)</f>
        <v>0</v>
      </c>
      <c r="AV49" s="64">
        <f>SUMIFS('別紙（介護施設等整備事業交付金）'!$T$7:$T60,'別紙（介護施設等整備事業交付金）'!$B$7:$B60,"補助金",'別紙（介護施設等整備事業交付金）'!$J$7:$J60,AU$1,'別紙（介護施設等整備事業交付金）'!$K$7:$K60,$B49)</f>
        <v>0</v>
      </c>
      <c r="AW49" s="55">
        <f>SUMIFS('別紙（介護施設等整備事業交付金）'!$P$7:$P$51,'別紙（介護施設等整備事業交付金）'!$B$7:$B$51,"補助金",'別紙（介護施設等整備事業交付金）'!$J$7:$J$51,AU$1,'別紙（介護施設等整備事業交付金）'!$K$7:$K$51,$B49)</f>
        <v>0</v>
      </c>
      <c r="AX49" s="47">
        <f>COUNTIFS('別紙（介護施設等整備事業交付金）'!$B$7:$B56,$A$42,'別紙（介護施設等整備事業交付金）'!$J$7:$J56,AX$1,'別紙（介護施設等整備事業交付金）'!$K$7:$K56,$B49)</f>
        <v>0</v>
      </c>
      <c r="AY49" s="64">
        <f>SUMIFS('別紙（介護施設等整備事業交付金）'!$T$7:$T60,'別紙（介護施設等整備事業交付金）'!$B$7:$B60,"補助金",'別紙（介護施設等整備事業交付金）'!$J$7:$J60,AX$1,'別紙（介護施設等整備事業交付金）'!$K$7:$K60,$B49)</f>
        <v>0</v>
      </c>
      <c r="AZ49" s="55">
        <f>SUMIFS('別紙（介護施設等整備事業交付金）'!$P$7:$P$51,'別紙（介護施設等整備事業交付金）'!$B$7:$B$51,"補助金",'別紙（介護施設等整備事業交付金）'!$J$7:$J$51,AX$1,'別紙（介護施設等整備事業交付金）'!$K$7:$K$51,$B49)</f>
        <v>0</v>
      </c>
      <c r="BA49" s="47">
        <f>COUNTIFS('別紙（介護施設等整備事業交付金）'!$B$7:$B56,$A$42,'別紙（介護施設等整備事業交付金）'!$J$7:$J56,BA$1,'別紙（介護施設等整備事業交付金）'!$K$7:$K56,$B49)</f>
        <v>0</v>
      </c>
      <c r="BB49" s="55">
        <f>SUMIFS('別紙（介護施設等整備事業交付金）'!$P$7:$P$51,'別紙（介護施設等整備事業交付金）'!$B$7:$B$51,"補助金",'別紙（介護施設等整備事業交付金）'!$J$7:$J$51,BA$1,'別紙（介護施設等整備事業交付金）'!$K$7:$K$51,$B49)</f>
        <v>0</v>
      </c>
      <c r="BC49" s="47">
        <f>COUNTIFS('別紙（介護施設等整備事業交付金）'!$B$7:$B56,$A$42,'別紙（介護施設等整備事業交付金）'!$J$7:$J56,BC$1,'別紙（介護施設等整備事業交付金）'!$K$7:$K56,$B49)</f>
        <v>0</v>
      </c>
      <c r="BD49" s="55">
        <f>SUMIFS('別紙（介護施設等整備事業交付金）'!$P$7:$P$51,'別紙（介護施設等整備事業交付金）'!$B$7:$B$51,"補助金",'別紙（介護施設等整備事業交付金）'!$J$7:$J$51,BC$1,'別紙（介護施設等整備事業交付金）'!$K$7:$K$51,$B49)</f>
        <v>0</v>
      </c>
      <c r="BE49" s="47">
        <f>COUNTIFS('別紙（介護施設等整備事業交付金）'!$B$7:$B56,$A$42,'別紙（介護施設等整備事業交付金）'!$J$7:$J56,BE$1,'別紙（介護施設等整備事業交付金）'!$K$7:$K56,$B49)</f>
        <v>0</v>
      </c>
      <c r="BF49" s="55">
        <f>SUMIFS('別紙（介護施設等整備事業交付金）'!$P$7:$P$51,'別紙（介護施設等整備事業交付金）'!$B$7:$B$51,"補助金",'別紙（介護施設等整備事業交付金）'!$J$7:$J$51,BE$1,'別紙（介護施設等整備事業交付金）'!$K$7:$K$51,$B49)</f>
        <v>0</v>
      </c>
      <c r="BG49" s="47">
        <f t="shared" si="10"/>
        <v>0</v>
      </c>
      <c r="BH49" s="55">
        <f t="shared" si="11"/>
        <v>0</v>
      </c>
    </row>
    <row r="50" spans="1:60" x14ac:dyDescent="0.4">
      <c r="A50" s="45"/>
      <c r="B50" s="45" t="s">
        <v>6</v>
      </c>
      <c r="C50" s="69"/>
      <c r="D50" s="69"/>
      <c r="E50" s="70"/>
      <c r="F50" s="69"/>
      <c r="G50" s="69"/>
      <c r="H50" s="70"/>
      <c r="I50" s="47">
        <f>COUNTIFS('別紙（介護施設等整備事業交付金）'!$B$7:$B$51,$A$42,'別紙（介護施設等整備事業交付金）'!$J$7:$J$51,I$1,'別紙（介護施設等整備事業交付金）'!$K$7:$K$51,$B50)</f>
        <v>0</v>
      </c>
      <c r="J50" s="47">
        <f>SUMIFS('別紙（介護施設等整備事業交付金）'!$T$7:$T61,'別紙（介護施設等整備事業交付金）'!$B$7:$B61,"補助金",'別紙（介護施設等整備事業交付金）'!$J$7:$J61,I$1,'別紙（介護施設等整備事業交付金）'!$K$7:$K61,$B50)</f>
        <v>0</v>
      </c>
      <c r="K50" s="55">
        <f>SUMIFS('別紙（介護施設等整備事業交付金）'!$P$7:$P$51,'別紙（介護施設等整備事業交付金）'!$B$7:$B$51,$A$42,'別紙（介護施設等整備事業交付金）'!$J$7:$J$51,I$1,'別紙（介護施設等整備事業交付金）'!$K$7:$K$51,$B50)</f>
        <v>0</v>
      </c>
      <c r="L50" s="47">
        <f>COUNTIFS('別紙（介護施設等整備事業交付金）'!$B$7:$B57,$A$42,'別紙（介護施設等整備事業交付金）'!$J$7:$J57,L$1,'別紙（介護施設等整備事業交付金）'!$K$7:$K57,$B50)</f>
        <v>0</v>
      </c>
      <c r="M50" s="55">
        <f>SUMIFS('別紙（介護施設等整備事業交付金）'!$P$7:$P$51,'別紙（介護施設等整備事業交付金）'!$B$7:$B$51,"補助金",'別紙（介護施設等整備事業交付金）'!$J$7:$J$51,K$1,'別紙（介護施設等整備事業交付金）'!$K$7:$K$51,$B50)</f>
        <v>0</v>
      </c>
      <c r="N50" s="47">
        <f>COUNTIFS('別紙（介護施設等整備事業交付金）'!$B$7:$B57,$A$42,'別紙（介護施設等整備事業交付金）'!$J$7:$J57,N$1,'別紙（介護施設等整備事業交付金）'!$K$7:$K57,$B50)</f>
        <v>0</v>
      </c>
      <c r="O50" s="55">
        <f>SUMIFS('別紙（介護施設等整備事業交付金）'!$P$7:$P$51,'別紙（介護施設等整備事業交付金）'!$B$7:$B$51,"補助金",'別紙（介護施設等整備事業交付金）'!$J$7:$J$51,M$1,'別紙（介護施設等整備事業交付金）'!$K$7:$K$51,$B50)</f>
        <v>0</v>
      </c>
      <c r="P50" s="47">
        <f>COUNTIFS('別紙（介護施設等整備事業交付金）'!$B$7:$B59,$A$42,'別紙（介護施設等整備事業交付金）'!$J$7:$J59,"⑦_①*",'別紙（介護施設等整備事業交付金）'!$K$7:$K59,$B50)</f>
        <v>0</v>
      </c>
      <c r="Q50" s="47">
        <f>SUMIFS('別紙（介護施設等整備事業交付金）'!$T$7:$T61,'別紙（介護施設等整備事業交付金）'!$B$7:$B61,"補助金",'別紙（介護施設等整備事業交付金）'!$J$7:$J61,"⑦_①*",'別紙（介護施設等整備事業交付金）'!$K$7:$K61,$B50)</f>
        <v>0</v>
      </c>
      <c r="R50" s="55">
        <f>SUMIFS('別紙（介護施設等整備事業交付金）'!$P$7:$P$51,'別紙（介護施設等整備事業交付金）'!$B$7:$B$51,"補助金",'別紙（介護施設等整備事業交付金）'!$J$7:$J$51,"⑦_①*",'別紙（介護施設等整備事業交付金）'!$K$7:$K$51,$B50)</f>
        <v>0</v>
      </c>
      <c r="S50" s="47">
        <f>COUNTIFS('別紙（介護施設等整備事業交付金）'!$B$7:$B57,$A$42,'別紙（介護施設等整備事業交付金）'!$J$7:$J57,S$1,'別紙（介護施設等整備事業交付金）'!$K$7:$K57,$B50)</f>
        <v>0</v>
      </c>
      <c r="T50" s="47">
        <f>SUMIFS('別紙（介護施設等整備事業交付金）'!$T$7:$T61,'別紙（介護施設等整備事業交付金）'!$B$7:$B61,"補助金",'別紙（介護施設等整備事業交付金）'!$J$7:$J61,S$1,'別紙（介護施設等整備事業交付金）'!$K$7:$K61,$B50)</f>
        <v>0</v>
      </c>
      <c r="U50" s="55">
        <f>SUMIFS('別紙（介護施設等整備事業交付金）'!$P$7:$P$51,'別紙（介護施設等整備事業交付金）'!$B$7:$B$51,"補助金",'別紙（介護施設等整備事業交付金）'!$J$7:$J$51,S$1,'別紙（介護施設等整備事業交付金）'!$K$7:$K$51,$B50)</f>
        <v>0</v>
      </c>
      <c r="V50" s="47">
        <f>COUNTIFS('別紙（介護施設等整備事業交付金）'!$B$7:$B59,$A$42,'別紙（介護施設等整備事業交付金）'!$J$7:$J59,"⑦_③*",'別紙（介護施設等整備事業交付金）'!$K$7:$K59,$B50)</f>
        <v>0</v>
      </c>
      <c r="W50" s="47">
        <f>SUMIFS('別紙（介護施設等整備事業交付金）'!$T$7:$T61,'別紙（介護施設等整備事業交付金）'!$B$7:$B61,"補助金",'別紙（介護施設等整備事業交付金）'!$J$7:$J61,"⑦_③*",'別紙（介護施設等整備事業交付金）'!$K$7:$K61,$B50)</f>
        <v>0</v>
      </c>
      <c r="X50" s="55">
        <f>SUMIFS('別紙（介護施設等整備事業交付金）'!$P$7:$P$51,'別紙（介護施設等整備事業交付金）'!$B$7:$B$51,"補助金",'別紙（介護施設等整備事業交付金）'!$J$7:$J$51,"⑦_③*",'別紙（介護施設等整備事業交付金）'!$K$7:$K$51,$B50)</f>
        <v>0</v>
      </c>
      <c r="Y50" s="47">
        <f>COUNTIFS('別紙（介護施設等整備事業交付金）'!$B$7:$B57,$A$42,'別紙（介護施設等整備事業交付金）'!$J$7:$J57,Y$1,'別紙（介護施設等整備事業交付金）'!$K$7:$K57,$B50)</f>
        <v>0</v>
      </c>
      <c r="Z50" s="55">
        <f>SUMIFS('別紙（介護施設等整備事業交付金）'!$P$7:$P$51,'別紙（介護施設等整備事業交付金）'!$B$7:$B$51,"補助金",'別紙（介護施設等整備事業交付金）'!$J$7:$J$51,Y$1,'別紙（介護施設等整備事業交付金）'!$K$7:$K$51,$B50)</f>
        <v>0</v>
      </c>
      <c r="AA50" s="47">
        <f>COUNTIFS('別紙（介護施設等整備事業交付金）'!$B$7:$B57,$A$42,'別紙（介護施設等整備事業交付金）'!$J$7:$J57,AA$1,'別紙（介護施設等整備事業交付金）'!$K$7:$K57,$B50)</f>
        <v>0</v>
      </c>
      <c r="AB50" s="55">
        <f>SUMIFS('別紙（介護施設等整備事業交付金）'!$P$7:$P$51,'別紙（介護施設等整備事業交付金）'!$B$7:$B$51,"補助金",'別紙（介護施設等整備事業交付金）'!$J$7:$J$51,AA$1,'別紙（介護施設等整備事業交付金）'!$K$7:$K$51,$B50)</f>
        <v>0</v>
      </c>
      <c r="AC50" s="47">
        <f>COUNTIFS('別紙（介護施設等整備事業交付金）'!$B$7:$B57,$A$42,'別紙（介護施設等整備事業交付金）'!$J$7:$J57,AC$1,'別紙（介護施設等整備事業交付金）'!$K$7:$K57,$B50)</f>
        <v>0</v>
      </c>
      <c r="AD50" s="55">
        <f>SUMIFS('別紙（介護施設等整備事業交付金）'!$P$7:$P$51,'別紙（介護施設等整備事業交付金）'!$B$7:$B$51,"補助金",'別紙（介護施設等整備事業交付金）'!$J$7:$J$51,AB$1,'別紙（介護施設等整備事業交付金）'!$K$7:$K$51,$B50)</f>
        <v>0</v>
      </c>
      <c r="AE50" s="47">
        <f>COUNTIFS('別紙（介護施設等整備事業交付金）'!$B$7:$B57,$A$42,'別紙（介護施設等整備事業交付金）'!$J$7:$J57,AE$1,'別紙（介護施設等整備事業交付金）'!$K$7:$K57,$B50)</f>
        <v>0</v>
      </c>
      <c r="AF50" s="47">
        <f>SUMIFS('別紙（介護施設等整備事業交付金）'!$T$7:$T61,'別紙（介護施設等整備事業交付金）'!$B$7:$B61,"補助金",'別紙（介護施設等整備事業交付金）'!$J$7:$J61,AE$1,'別紙（介護施設等整備事業交付金）'!$K$7:$K61,$B50)</f>
        <v>0</v>
      </c>
      <c r="AG50" s="55">
        <f>SUMIFS('別紙（介護施設等整備事業交付金）'!$P$7:$P$51,'別紙（介護施設等整備事業交付金）'!$B$7:$B$51,"補助金",'別紙（介護施設等整備事業交付金）'!$J$7:$J$51,AE$1,'別紙（介護施設等整備事業交付金）'!$K$7:$K$51,$B50)</f>
        <v>0</v>
      </c>
      <c r="AH50" s="47">
        <f>COUNTIFS('別紙（介護施設等整備事業交付金）'!$B$7:$B57,$A$42,'別紙（介護施設等整備事業交付金）'!$J$7:$J57,AH$1,'別紙（介護施設等整備事業交付金）'!$K$7:$K57,$B50)</f>
        <v>0</v>
      </c>
      <c r="AI50" s="47">
        <f>SUMIFS('別紙（介護施設等整備事業交付金）'!$T$7:$T61,'別紙（介護施設等整備事業交付金）'!$B$7:$B61,"補助金",'別紙（介護施設等整備事業交付金）'!$J$7:$J61,AH$1,'別紙（介護施設等整備事業交付金）'!$K$7:$K61,$B50)</f>
        <v>0</v>
      </c>
      <c r="AJ50" s="55">
        <f>SUMIFS('別紙（介護施設等整備事業交付金）'!$P$7:$P$51,'別紙（介護施設等整備事業交付金）'!$B$7:$B$51,"補助金",'別紙（介護施設等整備事業交付金）'!$J$7:$J$51,AH$1,'別紙（介護施設等整備事業交付金）'!$K$7:$K$51,$B50)</f>
        <v>0</v>
      </c>
      <c r="AK50" s="47">
        <f>COUNTIFS('別紙（介護施設等整備事業交付金）'!$B$7:$B57,$A$42,'別紙（介護施設等整備事業交付金）'!$J$7:$J57,AK$1,'別紙（介護施設等整備事業交付金）'!$K$7:$K57,$B50)</f>
        <v>0</v>
      </c>
      <c r="AL50" s="55">
        <f>SUMIFS('別紙（介護施設等整備事業交付金）'!$P$7:$P$51,'別紙（介護施設等整備事業交付金）'!$B$7:$B$51,"補助金",'別紙（介護施設等整備事業交付金）'!$J$7:$J$51,AK$1,'別紙（介護施設等整備事業交付金）'!$K$7:$K$51,$B50)</f>
        <v>0</v>
      </c>
      <c r="AM50" s="47">
        <f>COUNTIFS('別紙（介護施設等整備事業交付金）'!$B$7:$B57,$A$42,'別紙（介護施設等整備事業交付金）'!$J$7:$J57,AM$1,'別紙（介護施設等整備事業交付金）'!$K$7:$K57,$B50)</f>
        <v>0</v>
      </c>
      <c r="AN50" s="55">
        <f>SUMIFS('別紙（介護施設等整備事業交付金）'!$P$7:$P$51,'別紙（介護施設等整備事業交付金）'!$B$7:$B$51,"補助金",'別紙（介護施設等整備事業交付金）'!$J$7:$J$51,AL$1,'別紙（介護施設等整備事業交付金）'!$K$7:$K$51,$B50)</f>
        <v>0</v>
      </c>
      <c r="AO50" s="47">
        <f>COUNTIFS('別紙（介護施設等整備事業交付金）'!$B$7:$B57,$A$42,'別紙（介護施設等整備事業交付金）'!$J$7:$J57,AO$1,'別紙（介護施設等整備事業交付金）'!$K$7:$K57,$B50)</f>
        <v>0</v>
      </c>
      <c r="AP50" s="47">
        <f>SUMIFS('別紙（介護施設等整備事業交付金）'!$T$7:$T61,'別紙（介護施設等整備事業交付金）'!$B$7:$B61,"補助金",'別紙（介護施設等整備事業交付金）'!$J$7:$J61,AO$1,'別紙（介護施設等整備事業交付金）'!$K$7:$K61,$B50)</f>
        <v>0</v>
      </c>
      <c r="AQ50" s="55">
        <f>SUMIFS('別紙（介護施設等整備事業交付金）'!$P$7:$P$51,'別紙（介護施設等整備事業交付金）'!$B$7:$B$51,"補助金",'別紙（介護施設等整備事業交付金）'!$J$7:$J$51,AO$1,'別紙（介護施設等整備事業交付金）'!$K$7:$K$51,$B50)</f>
        <v>0</v>
      </c>
      <c r="AR50" s="47">
        <f>COUNTIFS('別紙（介護施設等整備事業交付金）'!$B$7:$B57,$A$42,'別紙（介護施設等整備事業交付金）'!$J$7:$J57,AR$1,'別紙（介護施設等整備事業交付金）'!$K$7:$K57,$B50)</f>
        <v>0</v>
      </c>
      <c r="AS50" s="64">
        <f>SUMIFS('別紙（介護施設等整備事業交付金）'!$T$7:$T61,'別紙（介護施設等整備事業交付金）'!$B$7:$B61,"補助金",'別紙（介護施設等整備事業交付金）'!$J$7:$J61,AR$1,'別紙（介護施設等整備事業交付金）'!$K$7:$K61,$B50)</f>
        <v>0</v>
      </c>
      <c r="AT50" s="55">
        <f>SUMIFS('別紙（介護施設等整備事業交付金）'!$P$7:$P$51,'別紙（介護施設等整備事業交付金）'!$B$7:$B$51,"補助金",'別紙（介護施設等整備事業交付金）'!$J$7:$J$51,AR$1,'別紙（介護施設等整備事業交付金）'!$K$7:$K$51,$B50)</f>
        <v>0</v>
      </c>
      <c r="AU50" s="47">
        <f>COUNTIFS('別紙（介護施設等整備事業交付金）'!$B$7:$B57,$A$42,'別紙（介護施設等整備事業交付金）'!$J$7:$J57,AU$1,'別紙（介護施設等整備事業交付金）'!$K$7:$K57,$B50)</f>
        <v>0</v>
      </c>
      <c r="AV50" s="64">
        <f>SUMIFS('別紙（介護施設等整備事業交付金）'!$T$7:$T61,'別紙（介護施設等整備事業交付金）'!$B$7:$B61,"補助金",'別紙（介護施設等整備事業交付金）'!$J$7:$J61,AU$1,'別紙（介護施設等整備事業交付金）'!$K$7:$K61,$B50)</f>
        <v>0</v>
      </c>
      <c r="AW50" s="55">
        <f>SUMIFS('別紙（介護施設等整備事業交付金）'!$P$7:$P$51,'別紙（介護施設等整備事業交付金）'!$B$7:$B$51,"補助金",'別紙（介護施設等整備事業交付金）'!$J$7:$J$51,AU$1,'別紙（介護施設等整備事業交付金）'!$K$7:$K$51,$B50)</f>
        <v>0</v>
      </c>
      <c r="AX50" s="47">
        <f>COUNTIFS('別紙（介護施設等整備事業交付金）'!$B$7:$B57,$A$42,'別紙（介護施設等整備事業交付金）'!$J$7:$J57,AX$1,'別紙（介護施設等整備事業交付金）'!$K$7:$K57,$B50)</f>
        <v>0</v>
      </c>
      <c r="AY50" s="64">
        <f>SUMIFS('別紙（介護施設等整備事業交付金）'!$T$7:$T61,'別紙（介護施設等整備事業交付金）'!$B$7:$B61,"補助金",'別紙（介護施設等整備事業交付金）'!$J$7:$J61,AX$1,'別紙（介護施設等整備事業交付金）'!$K$7:$K61,$B50)</f>
        <v>0</v>
      </c>
      <c r="AZ50" s="55">
        <f>SUMIFS('別紙（介護施設等整備事業交付金）'!$P$7:$P$51,'別紙（介護施設等整備事業交付金）'!$B$7:$B$51,"補助金",'別紙（介護施設等整備事業交付金）'!$J$7:$J$51,AX$1,'別紙（介護施設等整備事業交付金）'!$K$7:$K$51,$B50)</f>
        <v>0</v>
      </c>
      <c r="BA50" s="47">
        <f>COUNTIFS('別紙（介護施設等整備事業交付金）'!$B$7:$B57,$A$42,'別紙（介護施設等整備事業交付金）'!$J$7:$J57,BA$1,'別紙（介護施設等整備事業交付金）'!$K$7:$K57,$B50)</f>
        <v>0</v>
      </c>
      <c r="BB50" s="55">
        <f>SUMIFS('別紙（介護施設等整備事業交付金）'!$P$7:$P$51,'別紙（介護施設等整備事業交付金）'!$B$7:$B$51,"補助金",'別紙（介護施設等整備事業交付金）'!$J$7:$J$51,BA$1,'別紙（介護施設等整備事業交付金）'!$K$7:$K$51,$B50)</f>
        <v>0</v>
      </c>
      <c r="BC50" s="47">
        <f>COUNTIFS('別紙（介護施設等整備事業交付金）'!$B$7:$B57,$A$42,'別紙（介護施設等整備事業交付金）'!$J$7:$J57,BC$1,'別紙（介護施設等整備事業交付金）'!$K$7:$K57,$B50)</f>
        <v>0</v>
      </c>
      <c r="BD50" s="55">
        <f>SUMIFS('別紙（介護施設等整備事業交付金）'!$P$7:$P$51,'別紙（介護施設等整備事業交付金）'!$B$7:$B$51,"補助金",'別紙（介護施設等整備事業交付金）'!$J$7:$J$51,BC$1,'別紙（介護施設等整備事業交付金）'!$K$7:$K$51,$B50)</f>
        <v>0</v>
      </c>
      <c r="BE50" s="47">
        <f>COUNTIFS('別紙（介護施設等整備事業交付金）'!$B$7:$B57,$A$42,'別紙（介護施設等整備事業交付金）'!$J$7:$J57,BE$1,'別紙（介護施設等整備事業交付金）'!$K$7:$K57,$B50)</f>
        <v>0</v>
      </c>
      <c r="BF50" s="55">
        <f>SUMIFS('別紙（介護施設等整備事業交付金）'!$P$7:$P$51,'別紙（介護施設等整備事業交付金）'!$B$7:$B$51,"補助金",'別紙（介護施設等整備事業交付金）'!$J$7:$J$51,BE$1,'別紙（介護施設等整備事業交付金）'!$K$7:$K$51,$B50)</f>
        <v>0</v>
      </c>
      <c r="BG50" s="47">
        <f t="shared" si="10"/>
        <v>0</v>
      </c>
      <c r="BH50" s="55">
        <f t="shared" si="11"/>
        <v>0</v>
      </c>
    </row>
    <row r="51" spans="1:60" x14ac:dyDescent="0.4">
      <c r="A51" s="45"/>
      <c r="B51" s="45" t="s">
        <v>8</v>
      </c>
      <c r="C51" s="69"/>
      <c r="D51" s="69"/>
      <c r="E51" s="70"/>
      <c r="F51" s="69"/>
      <c r="G51" s="69"/>
      <c r="H51" s="70"/>
      <c r="I51" s="47">
        <f>COUNTIFS('別紙（介護施設等整備事業交付金）'!$B$7:$B$51,$A$42,'別紙（介護施設等整備事業交付金）'!$J$7:$J$51,I$1,'別紙（介護施設等整備事業交付金）'!$K$7:$K$51,$B51)</f>
        <v>0</v>
      </c>
      <c r="J51" s="47">
        <f>SUMIFS('別紙（介護施設等整備事業交付金）'!$T$7:$T63,'別紙（介護施設等整備事業交付金）'!$B$7:$B63,"補助金",'別紙（介護施設等整備事業交付金）'!$J$7:$J63,I$1,'別紙（介護施設等整備事業交付金）'!$K$7:$K63,$B51)</f>
        <v>0</v>
      </c>
      <c r="K51" s="55">
        <f>SUMIFS('別紙（介護施設等整備事業交付金）'!$P$7:$P$51,'別紙（介護施設等整備事業交付金）'!$B$7:$B$51,$A$42,'別紙（介護施設等整備事業交付金）'!$J$7:$J$51,I$1,'別紙（介護施設等整備事業交付金）'!$K$7:$K$51,$B51)</f>
        <v>0</v>
      </c>
      <c r="L51" s="47">
        <f>COUNTIFS('別紙（介護施設等整備事業交付金）'!$B$7:$B59,$A$42,'別紙（介護施設等整備事業交付金）'!$J$7:$J59,L$1,'別紙（介護施設等整備事業交付金）'!$K$7:$K59,$B51)</f>
        <v>0</v>
      </c>
      <c r="M51" s="55">
        <f>SUMIFS('別紙（介護施設等整備事業交付金）'!$P$7:$P$51,'別紙（介護施設等整備事業交付金）'!$B$7:$B$51,"補助金",'別紙（介護施設等整備事業交付金）'!$J$7:$J$51,K$1,'別紙（介護施設等整備事業交付金）'!$K$7:$K$51,$B51)</f>
        <v>0</v>
      </c>
      <c r="N51" s="47">
        <f>COUNTIFS('別紙（介護施設等整備事業交付金）'!$B$7:$B59,$A$42,'別紙（介護施設等整備事業交付金）'!$J$7:$J59,N$1,'別紙（介護施設等整備事業交付金）'!$K$7:$K59,$B51)</f>
        <v>0</v>
      </c>
      <c r="O51" s="55">
        <f>SUMIFS('別紙（介護施設等整備事業交付金）'!$P$7:$P$51,'別紙（介護施設等整備事業交付金）'!$B$7:$B$51,"補助金",'別紙（介護施設等整備事業交付金）'!$J$7:$J$51,M$1,'別紙（介護施設等整備事業交付金）'!$K$7:$K$51,$B51)</f>
        <v>0</v>
      </c>
      <c r="P51" s="47">
        <f>COUNTIFS('別紙（介護施設等整備事業交付金）'!$B$7:$B60,$A$42,'別紙（介護施設等整備事業交付金）'!$J$7:$J60,"⑦_①*",'別紙（介護施設等整備事業交付金）'!$K$7:$K60,$B51)</f>
        <v>0</v>
      </c>
      <c r="Q51" s="47">
        <f>SUMIFS('別紙（介護施設等整備事業交付金）'!$T$7:$T62,'別紙（介護施設等整備事業交付金）'!$B$7:$B62,"補助金",'別紙（介護施設等整備事業交付金）'!$J$7:$J62,"⑦_①*",'別紙（介護施設等整備事業交付金）'!$K$7:$K62,$B51)</f>
        <v>0</v>
      </c>
      <c r="R51" s="55">
        <f>SUMIFS('別紙（介護施設等整備事業交付金）'!$P$7:$P$51,'別紙（介護施設等整備事業交付金）'!$B$7:$B$51,"補助金",'別紙（介護施設等整備事業交付金）'!$J$7:$J$51,"⑦_①*",'別紙（介護施設等整備事業交付金）'!$K$7:$K$51,$B51)</f>
        <v>0</v>
      </c>
      <c r="S51" s="47">
        <f>COUNTIFS('別紙（介護施設等整備事業交付金）'!$B$7:$B59,$A$42,'別紙（介護施設等整備事業交付金）'!$J$7:$J59,S$1,'別紙（介護施設等整備事業交付金）'!$K$7:$K59,$B51)</f>
        <v>0</v>
      </c>
      <c r="T51" s="47">
        <f>SUMIFS('別紙（介護施設等整備事業交付金）'!$T$7:$T63,'別紙（介護施設等整備事業交付金）'!$B$7:$B63,"補助金",'別紙（介護施設等整備事業交付金）'!$J$7:$J63,S$1,'別紙（介護施設等整備事業交付金）'!$K$7:$K63,$B51)</f>
        <v>0</v>
      </c>
      <c r="U51" s="55">
        <f>SUMIFS('別紙（介護施設等整備事業交付金）'!$P$7:$P$51,'別紙（介護施設等整備事業交付金）'!$B$7:$B$51,"補助金",'別紙（介護施設等整備事業交付金）'!$J$7:$J$51,S$1,'別紙（介護施設等整備事業交付金）'!$K$7:$K$51,$B51)</f>
        <v>0</v>
      </c>
      <c r="V51" s="47">
        <f>COUNTIFS('別紙（介護施設等整備事業交付金）'!$B$7:$B60,$A$42,'別紙（介護施設等整備事業交付金）'!$J$7:$J60,"⑦_③*",'別紙（介護施設等整備事業交付金）'!$K$7:$K60,$B51)</f>
        <v>0</v>
      </c>
      <c r="W51" s="47">
        <f>SUMIFS('別紙（介護施設等整備事業交付金）'!$T$7:$T62,'別紙（介護施設等整備事業交付金）'!$B$7:$B62,"補助金",'別紙（介護施設等整備事業交付金）'!$J$7:$J62,"⑦_③*",'別紙（介護施設等整備事業交付金）'!$K$7:$K62,$B51)</f>
        <v>0</v>
      </c>
      <c r="X51" s="55">
        <f>SUMIFS('別紙（介護施設等整備事業交付金）'!$P$7:$P$51,'別紙（介護施設等整備事業交付金）'!$B$7:$B$51,"補助金",'別紙（介護施設等整備事業交付金）'!$J$7:$J$51,"⑦_③*",'別紙（介護施設等整備事業交付金）'!$K$7:$K$51,$B51)</f>
        <v>0</v>
      </c>
      <c r="Y51" s="47">
        <f>COUNTIFS('別紙（介護施設等整備事業交付金）'!$B$7:$B59,$A$42,'別紙（介護施設等整備事業交付金）'!$J$7:$J59,Y$1,'別紙（介護施設等整備事業交付金）'!$K$7:$K59,$B51)</f>
        <v>0</v>
      </c>
      <c r="Z51" s="55">
        <f>SUMIFS('別紙（介護施設等整備事業交付金）'!$P$7:$P$51,'別紙（介護施設等整備事業交付金）'!$B$7:$B$51,"補助金",'別紙（介護施設等整備事業交付金）'!$J$7:$J$51,Y$1,'別紙（介護施設等整備事業交付金）'!$K$7:$K$51,$B51)</f>
        <v>0</v>
      </c>
      <c r="AA51" s="47">
        <f>COUNTIFS('別紙（介護施設等整備事業交付金）'!$B$7:$B59,$A$42,'別紙（介護施設等整備事業交付金）'!$J$7:$J59,AA$1,'別紙（介護施設等整備事業交付金）'!$K$7:$K59,$B51)</f>
        <v>0</v>
      </c>
      <c r="AB51" s="55">
        <f>SUMIFS('別紙（介護施設等整備事業交付金）'!$P$7:$P$51,'別紙（介護施設等整備事業交付金）'!$B$7:$B$51,"補助金",'別紙（介護施設等整備事業交付金）'!$J$7:$J$51,AA$1,'別紙（介護施設等整備事業交付金）'!$K$7:$K$51,$B51)</f>
        <v>0</v>
      </c>
      <c r="AC51" s="47">
        <f>COUNTIFS('別紙（介護施設等整備事業交付金）'!$B$7:$B59,$A$42,'別紙（介護施設等整備事業交付金）'!$J$7:$J59,AC$1,'別紙（介護施設等整備事業交付金）'!$K$7:$K59,$B51)</f>
        <v>0</v>
      </c>
      <c r="AD51" s="55">
        <f>SUMIFS('別紙（介護施設等整備事業交付金）'!$P$7:$P$51,'別紙（介護施設等整備事業交付金）'!$B$7:$B$51,"補助金",'別紙（介護施設等整備事業交付金）'!$J$7:$J$51,AB$1,'別紙（介護施設等整備事業交付金）'!$K$7:$K$51,$B51)</f>
        <v>0</v>
      </c>
      <c r="AE51" s="47">
        <f>COUNTIFS('別紙（介護施設等整備事業交付金）'!$B$7:$B59,$A$42,'別紙（介護施設等整備事業交付金）'!$J$7:$J59,AE$1,'別紙（介護施設等整備事業交付金）'!$K$7:$K59,$B51)</f>
        <v>0</v>
      </c>
      <c r="AF51" s="47">
        <f>SUMIFS('別紙（介護施設等整備事業交付金）'!$T$7:$T63,'別紙（介護施設等整備事業交付金）'!$B$7:$B63,"補助金",'別紙（介護施設等整備事業交付金）'!$J$7:$J63,AE$1,'別紙（介護施設等整備事業交付金）'!$K$7:$K63,$B51)</f>
        <v>0</v>
      </c>
      <c r="AG51" s="55">
        <f>SUMIFS('別紙（介護施設等整備事業交付金）'!$P$7:$P$51,'別紙（介護施設等整備事業交付金）'!$B$7:$B$51,"補助金",'別紙（介護施設等整備事業交付金）'!$J$7:$J$51,AE$1,'別紙（介護施設等整備事業交付金）'!$K$7:$K$51,$B51)</f>
        <v>0</v>
      </c>
      <c r="AH51" s="47">
        <f>COUNTIFS('別紙（介護施設等整備事業交付金）'!$B$7:$B59,$A$42,'別紙（介護施設等整備事業交付金）'!$J$7:$J59,AH$1,'別紙（介護施設等整備事業交付金）'!$K$7:$K59,$B51)</f>
        <v>0</v>
      </c>
      <c r="AI51" s="47">
        <f>SUMIFS('別紙（介護施設等整備事業交付金）'!$T$7:$T63,'別紙（介護施設等整備事業交付金）'!$B$7:$B63,"補助金",'別紙（介護施設等整備事業交付金）'!$J$7:$J63,AH$1,'別紙（介護施設等整備事業交付金）'!$K$7:$K63,$B51)</f>
        <v>0</v>
      </c>
      <c r="AJ51" s="55">
        <f>SUMIFS('別紙（介護施設等整備事業交付金）'!$P$7:$P$51,'別紙（介護施設等整備事業交付金）'!$B$7:$B$51,"補助金",'別紙（介護施設等整備事業交付金）'!$J$7:$J$51,AH$1,'別紙（介護施設等整備事業交付金）'!$K$7:$K$51,$B51)</f>
        <v>0</v>
      </c>
      <c r="AK51" s="47">
        <f>COUNTIFS('別紙（介護施設等整備事業交付金）'!$B$7:$B59,$A$42,'別紙（介護施設等整備事業交付金）'!$J$7:$J59,AK$1,'別紙（介護施設等整備事業交付金）'!$K$7:$K59,$B51)</f>
        <v>0</v>
      </c>
      <c r="AL51" s="55">
        <f>SUMIFS('別紙（介護施設等整備事業交付金）'!$P$7:$P$51,'別紙（介護施設等整備事業交付金）'!$B$7:$B$51,"補助金",'別紙（介護施設等整備事業交付金）'!$J$7:$J$51,AK$1,'別紙（介護施設等整備事業交付金）'!$K$7:$K$51,$B51)</f>
        <v>0</v>
      </c>
      <c r="AM51" s="47">
        <f>COUNTIFS('別紙（介護施設等整備事業交付金）'!$B$7:$B59,$A$42,'別紙（介護施設等整備事業交付金）'!$J$7:$J59,AM$1,'別紙（介護施設等整備事業交付金）'!$K$7:$K59,$B51)</f>
        <v>0</v>
      </c>
      <c r="AN51" s="55">
        <f>SUMIFS('別紙（介護施設等整備事業交付金）'!$P$7:$P$51,'別紙（介護施設等整備事業交付金）'!$B$7:$B$51,"補助金",'別紙（介護施設等整備事業交付金）'!$J$7:$J$51,AL$1,'別紙（介護施設等整備事業交付金）'!$K$7:$K$51,$B51)</f>
        <v>0</v>
      </c>
      <c r="AO51" s="47">
        <f>COUNTIFS('別紙（介護施設等整備事業交付金）'!$B$7:$B59,$A$42,'別紙（介護施設等整備事業交付金）'!$J$7:$J59,AO$1,'別紙（介護施設等整備事業交付金）'!$K$7:$K59,$B51)</f>
        <v>0</v>
      </c>
      <c r="AP51" s="47">
        <f>SUMIFS('別紙（介護施設等整備事業交付金）'!$T$7:$T63,'別紙（介護施設等整備事業交付金）'!$B$7:$B63,"補助金",'別紙（介護施設等整備事業交付金）'!$J$7:$J63,AO$1,'別紙（介護施設等整備事業交付金）'!$K$7:$K63,$B51)</f>
        <v>0</v>
      </c>
      <c r="AQ51" s="55">
        <f>SUMIFS('別紙（介護施設等整備事業交付金）'!$P$7:$P$51,'別紙（介護施設等整備事業交付金）'!$B$7:$B$51,"補助金",'別紙（介護施設等整備事業交付金）'!$J$7:$J$51,AO$1,'別紙（介護施設等整備事業交付金）'!$K$7:$K$51,$B51)</f>
        <v>0</v>
      </c>
      <c r="AR51" s="47">
        <f>COUNTIFS('別紙（介護施設等整備事業交付金）'!$B$7:$B59,$A$42,'別紙（介護施設等整備事業交付金）'!$J$7:$J59,AR$1,'別紙（介護施設等整備事業交付金）'!$K$7:$K59,$B51)</f>
        <v>0</v>
      </c>
      <c r="AS51" s="64">
        <f>SUMIFS('別紙（介護施設等整備事業交付金）'!$T$7:$T63,'別紙（介護施設等整備事業交付金）'!$B$7:$B63,"補助金",'別紙（介護施設等整備事業交付金）'!$J$7:$J63,AR$1,'別紙（介護施設等整備事業交付金）'!$K$7:$K63,$B51)</f>
        <v>0</v>
      </c>
      <c r="AT51" s="55">
        <f>SUMIFS('別紙（介護施設等整備事業交付金）'!$P$7:$P$51,'別紙（介護施設等整備事業交付金）'!$B$7:$B$51,"補助金",'別紙（介護施設等整備事業交付金）'!$J$7:$J$51,AR$1,'別紙（介護施設等整備事業交付金）'!$K$7:$K$51,$B51)</f>
        <v>0</v>
      </c>
      <c r="AU51" s="47">
        <f>COUNTIFS('別紙（介護施設等整備事業交付金）'!$B$7:$B59,$A$42,'別紙（介護施設等整備事業交付金）'!$J$7:$J59,AU$1,'別紙（介護施設等整備事業交付金）'!$K$7:$K59,$B51)</f>
        <v>0</v>
      </c>
      <c r="AV51" s="64">
        <f>SUMIFS('別紙（介護施設等整備事業交付金）'!$T$7:$T63,'別紙（介護施設等整備事業交付金）'!$B$7:$B63,"補助金",'別紙（介護施設等整備事業交付金）'!$J$7:$J63,AU$1,'別紙（介護施設等整備事業交付金）'!$K$7:$K63,$B51)</f>
        <v>0</v>
      </c>
      <c r="AW51" s="55">
        <f>SUMIFS('別紙（介護施設等整備事業交付金）'!$P$7:$P$51,'別紙（介護施設等整備事業交付金）'!$B$7:$B$51,"補助金",'別紙（介護施設等整備事業交付金）'!$J$7:$J$51,AU$1,'別紙（介護施設等整備事業交付金）'!$K$7:$K$51,$B51)</f>
        <v>0</v>
      </c>
      <c r="AX51" s="47">
        <f>COUNTIFS('別紙（介護施設等整備事業交付金）'!$B$7:$B59,$A$42,'別紙（介護施設等整備事業交付金）'!$J$7:$J59,AX$1,'別紙（介護施設等整備事業交付金）'!$K$7:$K59,$B51)</f>
        <v>0</v>
      </c>
      <c r="AY51" s="64">
        <f>SUMIFS('別紙（介護施設等整備事業交付金）'!$T$7:$T63,'別紙（介護施設等整備事業交付金）'!$B$7:$B63,"補助金",'別紙（介護施設等整備事業交付金）'!$J$7:$J63,AX$1,'別紙（介護施設等整備事業交付金）'!$K$7:$K63,$B51)</f>
        <v>0</v>
      </c>
      <c r="AZ51" s="55">
        <f>SUMIFS('別紙（介護施設等整備事業交付金）'!$P$7:$P$51,'別紙（介護施設等整備事業交付金）'!$B$7:$B$51,"補助金",'別紙（介護施設等整備事業交付金）'!$J$7:$J$51,AX$1,'別紙（介護施設等整備事業交付金）'!$K$7:$K$51,$B51)</f>
        <v>0</v>
      </c>
      <c r="BA51" s="47">
        <f>COUNTIFS('別紙（介護施設等整備事業交付金）'!$B$7:$B59,$A$42,'別紙（介護施設等整備事業交付金）'!$J$7:$J59,BA$1,'別紙（介護施設等整備事業交付金）'!$K$7:$K59,$B51)</f>
        <v>0</v>
      </c>
      <c r="BB51" s="55">
        <f>SUMIFS('別紙（介護施設等整備事業交付金）'!$P$7:$P$51,'別紙（介護施設等整備事業交付金）'!$B$7:$B$51,"補助金",'別紙（介護施設等整備事業交付金）'!$J$7:$J$51,BA$1,'別紙（介護施設等整備事業交付金）'!$K$7:$K$51,$B51)</f>
        <v>0</v>
      </c>
      <c r="BC51" s="47">
        <f>COUNTIFS('別紙（介護施設等整備事業交付金）'!$B$7:$B59,$A$42,'別紙（介護施設等整備事業交付金）'!$J$7:$J59,BC$1,'別紙（介護施設等整備事業交付金）'!$K$7:$K59,$B51)</f>
        <v>0</v>
      </c>
      <c r="BD51" s="55">
        <f>SUMIFS('別紙（介護施設等整備事業交付金）'!$P$7:$P$51,'別紙（介護施設等整備事業交付金）'!$B$7:$B$51,"補助金",'別紙（介護施設等整備事業交付金）'!$J$7:$J$51,BC$1,'別紙（介護施設等整備事業交付金）'!$K$7:$K$51,$B51)</f>
        <v>0</v>
      </c>
      <c r="BE51" s="47">
        <f>COUNTIFS('別紙（介護施設等整備事業交付金）'!$B$7:$B59,$A$42,'別紙（介護施設等整備事業交付金）'!$J$7:$J59,BE$1,'別紙（介護施設等整備事業交付金）'!$K$7:$K59,$B51)</f>
        <v>0</v>
      </c>
      <c r="BF51" s="55">
        <f>SUMIFS('別紙（介護施設等整備事業交付金）'!$P$7:$P$51,'別紙（介護施設等整備事業交付金）'!$B$7:$B$51,"補助金",'別紙（介護施設等整備事業交付金）'!$J$7:$J$51,BE$1,'別紙（介護施設等整備事業交付金）'!$K$7:$K$51,$B51)</f>
        <v>0</v>
      </c>
      <c r="BG51" s="47">
        <f t="shared" si="10"/>
        <v>0</v>
      </c>
      <c r="BH51" s="55">
        <f t="shared" si="11"/>
        <v>0</v>
      </c>
    </row>
    <row r="52" spans="1:60" x14ac:dyDescent="0.4">
      <c r="A52" s="45"/>
      <c r="B52" s="45" t="s">
        <v>10</v>
      </c>
      <c r="C52" s="69"/>
      <c r="D52" s="69"/>
      <c r="E52" s="70"/>
      <c r="F52" s="69"/>
      <c r="G52" s="69"/>
      <c r="H52" s="70"/>
      <c r="I52" s="47">
        <f>COUNTIFS('別紙（介護施設等整備事業交付金）'!$B$7:$B$51,$A$42,'別紙（介護施設等整備事業交付金）'!$J$7:$J$51,I$1,'別紙（介護施設等整備事業交付金）'!$K$7:$K$51,$B52)</f>
        <v>0</v>
      </c>
      <c r="J52" s="47">
        <f>SUMIFS('別紙（介護施設等整備事業交付金）'!$T$7:$T65,'別紙（介護施設等整備事業交付金）'!$B$7:$B65,"補助金",'別紙（介護施設等整備事業交付金）'!$J$7:$J65,I$1,'別紙（介護施設等整備事業交付金）'!$K$7:$K65,$B52)</f>
        <v>0</v>
      </c>
      <c r="K52" s="55">
        <f>SUMIFS('別紙（介護施設等整備事業交付金）'!$P$7:$P$51,'別紙（介護施設等整備事業交付金）'!$B$7:$B$51,$A$42,'別紙（介護施設等整備事業交付金）'!$J$7:$J$51,I$1,'別紙（介護施設等整備事業交付金）'!$K$7:$K$51,$B52)</f>
        <v>0</v>
      </c>
      <c r="L52" s="47">
        <f>COUNTIFS('別紙（介護施設等整備事業交付金）'!$B$7:$B61,$A$42,'別紙（介護施設等整備事業交付金）'!$J$7:$J61,L$1,'別紙（介護施設等整備事業交付金）'!$K$7:$K61,$B52)</f>
        <v>0</v>
      </c>
      <c r="M52" s="55">
        <f>SUMIFS('別紙（介護施設等整備事業交付金）'!$P$7:$P$51,'別紙（介護施設等整備事業交付金）'!$B$7:$B$51,"補助金",'別紙（介護施設等整備事業交付金）'!$J$7:$J$51,K$1,'別紙（介護施設等整備事業交付金）'!$K$7:$K$51,$B52)</f>
        <v>0</v>
      </c>
      <c r="N52" s="47">
        <f>COUNTIFS('別紙（介護施設等整備事業交付金）'!$B$7:$B61,$A$42,'別紙（介護施設等整備事業交付金）'!$J$7:$J61,N$1,'別紙（介護施設等整備事業交付金）'!$K$7:$K61,$B52)</f>
        <v>0</v>
      </c>
      <c r="O52" s="55">
        <f>SUMIFS('別紙（介護施設等整備事業交付金）'!$P$7:$P$51,'別紙（介護施設等整備事業交付金）'!$B$7:$B$51,"補助金",'別紙（介護施設等整備事業交付金）'!$J$7:$J$51,M$1,'別紙（介護施設等整備事業交付金）'!$K$7:$K$51,$B52)</f>
        <v>0</v>
      </c>
      <c r="P52" s="47">
        <f>COUNTIFS('別紙（介護施設等整備事業交付金）'!$B$7:$B61,$A$42,'別紙（介護施設等整備事業交付金）'!$J$7:$J61,"⑦_①*",'別紙（介護施設等整備事業交付金）'!$K$7:$K61,$B52)</f>
        <v>0</v>
      </c>
      <c r="Q52" s="47">
        <f>SUMIFS('別紙（介護施設等整備事業交付金）'!$T$7:$T63,'別紙（介護施設等整備事業交付金）'!$B$7:$B63,"補助金",'別紙（介護施設等整備事業交付金）'!$J$7:$J63,"⑦_①*",'別紙（介護施設等整備事業交付金）'!$K$7:$K63,$B52)</f>
        <v>0</v>
      </c>
      <c r="R52" s="55">
        <f>SUMIFS('別紙（介護施設等整備事業交付金）'!$P$7:$P$51,'別紙（介護施設等整備事業交付金）'!$B$7:$B$51,"補助金",'別紙（介護施設等整備事業交付金）'!$J$7:$J$51,"⑦_①*",'別紙（介護施設等整備事業交付金）'!$K$7:$K$51,$B52)</f>
        <v>0</v>
      </c>
      <c r="S52" s="47">
        <f>COUNTIFS('別紙（介護施設等整備事業交付金）'!$B$7:$B61,$A$42,'別紙（介護施設等整備事業交付金）'!$J$7:$J61,S$1,'別紙（介護施設等整備事業交付金）'!$K$7:$K61,$B52)</f>
        <v>0</v>
      </c>
      <c r="T52" s="47">
        <f>SUMIFS('別紙（介護施設等整備事業交付金）'!$T$7:$T65,'別紙（介護施設等整備事業交付金）'!$B$7:$B65,"補助金",'別紙（介護施設等整備事業交付金）'!$J$7:$J65,S$1,'別紙（介護施設等整備事業交付金）'!$K$7:$K65,$B52)</f>
        <v>0</v>
      </c>
      <c r="U52" s="55">
        <f>SUMIFS('別紙（介護施設等整備事業交付金）'!$P$7:$P$51,'別紙（介護施設等整備事業交付金）'!$B$7:$B$51,"補助金",'別紙（介護施設等整備事業交付金）'!$J$7:$J$51,S$1,'別紙（介護施設等整備事業交付金）'!$K$7:$K$51,$B52)</f>
        <v>0</v>
      </c>
      <c r="V52" s="47">
        <f>COUNTIFS('別紙（介護施設等整備事業交付金）'!$B$7:$B61,$A$42,'別紙（介護施設等整備事業交付金）'!$J$7:$J61,"⑦_③*",'別紙（介護施設等整備事業交付金）'!$K$7:$K61,$B52)</f>
        <v>0</v>
      </c>
      <c r="W52" s="47">
        <f>SUMIFS('別紙（介護施設等整備事業交付金）'!$T$7:$T63,'別紙（介護施設等整備事業交付金）'!$B$7:$B63,"補助金",'別紙（介護施設等整備事業交付金）'!$J$7:$J63,"⑦_③*",'別紙（介護施設等整備事業交付金）'!$K$7:$K63,$B52)</f>
        <v>0</v>
      </c>
      <c r="X52" s="55">
        <f>SUMIFS('別紙（介護施設等整備事業交付金）'!$P$7:$P$51,'別紙（介護施設等整備事業交付金）'!$B$7:$B$51,"補助金",'別紙（介護施設等整備事業交付金）'!$J$7:$J$51,"⑦_③*",'別紙（介護施設等整備事業交付金）'!$K$7:$K$51,$B52)</f>
        <v>0</v>
      </c>
      <c r="Y52" s="47">
        <f>COUNTIFS('別紙（介護施設等整備事業交付金）'!$B$7:$B61,$A$42,'別紙（介護施設等整備事業交付金）'!$J$7:$J61,Y$1,'別紙（介護施設等整備事業交付金）'!$K$7:$K61,$B52)</f>
        <v>0</v>
      </c>
      <c r="Z52" s="55">
        <f>SUMIFS('別紙（介護施設等整備事業交付金）'!$P$7:$P$51,'別紙（介護施設等整備事業交付金）'!$B$7:$B$51,"補助金",'別紙（介護施設等整備事業交付金）'!$J$7:$J$51,Y$1,'別紙（介護施設等整備事業交付金）'!$K$7:$K$51,$B52)</f>
        <v>0</v>
      </c>
      <c r="AA52" s="47">
        <f>COUNTIFS('別紙（介護施設等整備事業交付金）'!$B$7:$B61,$A$42,'別紙（介護施設等整備事業交付金）'!$J$7:$J61,AA$1,'別紙（介護施設等整備事業交付金）'!$K$7:$K61,$B52)</f>
        <v>0</v>
      </c>
      <c r="AB52" s="55">
        <f>SUMIFS('別紙（介護施設等整備事業交付金）'!$P$7:$P$51,'別紙（介護施設等整備事業交付金）'!$B$7:$B$51,"補助金",'別紙（介護施設等整備事業交付金）'!$J$7:$J$51,AA$1,'別紙（介護施設等整備事業交付金）'!$K$7:$K$51,$B52)</f>
        <v>0</v>
      </c>
      <c r="AC52" s="47">
        <f>COUNTIFS('別紙（介護施設等整備事業交付金）'!$B$7:$B61,$A$42,'別紙（介護施設等整備事業交付金）'!$J$7:$J61,AC$1,'別紙（介護施設等整備事業交付金）'!$K$7:$K61,$B52)</f>
        <v>0</v>
      </c>
      <c r="AD52" s="55">
        <f>SUMIFS('別紙（介護施設等整備事業交付金）'!$P$7:$P$51,'別紙（介護施設等整備事業交付金）'!$B$7:$B$51,"補助金",'別紙（介護施設等整備事業交付金）'!$J$7:$J$51,AB$1,'別紙（介護施設等整備事業交付金）'!$K$7:$K$51,$B52)</f>
        <v>0</v>
      </c>
      <c r="AE52" s="47">
        <f>COUNTIFS('別紙（介護施設等整備事業交付金）'!$B$7:$B61,$A$42,'別紙（介護施設等整備事業交付金）'!$J$7:$J61,AE$1,'別紙（介護施設等整備事業交付金）'!$K$7:$K61,$B52)</f>
        <v>0</v>
      </c>
      <c r="AF52" s="47">
        <f>SUMIFS('別紙（介護施設等整備事業交付金）'!$T$7:$T65,'別紙（介護施設等整備事業交付金）'!$B$7:$B65,"補助金",'別紙（介護施設等整備事業交付金）'!$J$7:$J65,AE$1,'別紙（介護施設等整備事業交付金）'!$K$7:$K65,$B52)</f>
        <v>0</v>
      </c>
      <c r="AG52" s="55">
        <f>SUMIFS('別紙（介護施設等整備事業交付金）'!$P$7:$P$51,'別紙（介護施設等整備事業交付金）'!$B$7:$B$51,"補助金",'別紙（介護施設等整備事業交付金）'!$J$7:$J$51,AE$1,'別紙（介護施設等整備事業交付金）'!$K$7:$K$51,$B52)</f>
        <v>0</v>
      </c>
      <c r="AH52" s="47">
        <f>COUNTIFS('別紙（介護施設等整備事業交付金）'!$B$7:$B61,$A$42,'別紙（介護施設等整備事業交付金）'!$J$7:$J61,AH$1,'別紙（介護施設等整備事業交付金）'!$K$7:$K61,$B52)</f>
        <v>0</v>
      </c>
      <c r="AI52" s="47">
        <f>SUMIFS('別紙（介護施設等整備事業交付金）'!$T$7:$T65,'別紙（介護施設等整備事業交付金）'!$B$7:$B65,"補助金",'別紙（介護施設等整備事業交付金）'!$J$7:$J65,AH$1,'別紙（介護施設等整備事業交付金）'!$K$7:$K65,$B52)</f>
        <v>0</v>
      </c>
      <c r="AJ52" s="55">
        <f>SUMIFS('別紙（介護施設等整備事業交付金）'!$P$7:$P$51,'別紙（介護施設等整備事業交付金）'!$B$7:$B$51,"補助金",'別紙（介護施設等整備事業交付金）'!$J$7:$J$51,AH$1,'別紙（介護施設等整備事業交付金）'!$K$7:$K$51,$B52)</f>
        <v>0</v>
      </c>
      <c r="AK52" s="47">
        <f>COUNTIFS('別紙（介護施設等整備事業交付金）'!$B$7:$B61,$A$42,'別紙（介護施設等整備事業交付金）'!$J$7:$J61,AK$1,'別紙（介護施設等整備事業交付金）'!$K$7:$K61,$B52)</f>
        <v>0</v>
      </c>
      <c r="AL52" s="55">
        <f>SUMIFS('別紙（介護施設等整備事業交付金）'!$P$7:$P$51,'別紙（介護施設等整備事業交付金）'!$B$7:$B$51,"補助金",'別紙（介護施設等整備事業交付金）'!$J$7:$J$51,AK$1,'別紙（介護施設等整備事業交付金）'!$K$7:$K$51,$B52)</f>
        <v>0</v>
      </c>
      <c r="AM52" s="47">
        <f>COUNTIFS('別紙（介護施設等整備事業交付金）'!$B$7:$B61,$A$42,'別紙（介護施設等整備事業交付金）'!$J$7:$J61,AM$1,'別紙（介護施設等整備事業交付金）'!$K$7:$K61,$B52)</f>
        <v>0</v>
      </c>
      <c r="AN52" s="55">
        <f>SUMIFS('別紙（介護施設等整備事業交付金）'!$P$7:$P$51,'別紙（介護施設等整備事業交付金）'!$B$7:$B$51,"補助金",'別紙（介護施設等整備事業交付金）'!$J$7:$J$51,AL$1,'別紙（介護施設等整備事業交付金）'!$K$7:$K$51,$B52)</f>
        <v>0</v>
      </c>
      <c r="AO52" s="47">
        <f>COUNTIFS('別紙（介護施設等整備事業交付金）'!$B$7:$B61,$A$42,'別紙（介護施設等整備事業交付金）'!$J$7:$J61,AO$1,'別紙（介護施設等整備事業交付金）'!$K$7:$K61,$B52)</f>
        <v>0</v>
      </c>
      <c r="AP52" s="47">
        <f>SUMIFS('別紙（介護施設等整備事業交付金）'!$T$7:$T65,'別紙（介護施設等整備事業交付金）'!$B$7:$B65,"補助金",'別紙（介護施設等整備事業交付金）'!$J$7:$J65,AO$1,'別紙（介護施設等整備事業交付金）'!$K$7:$K65,$B52)</f>
        <v>0</v>
      </c>
      <c r="AQ52" s="55">
        <f>SUMIFS('別紙（介護施設等整備事業交付金）'!$P$7:$P$51,'別紙（介護施設等整備事業交付金）'!$B$7:$B$51,"補助金",'別紙（介護施設等整備事業交付金）'!$J$7:$J$51,AO$1,'別紙（介護施設等整備事業交付金）'!$K$7:$K$51,$B52)</f>
        <v>0</v>
      </c>
      <c r="AR52" s="47">
        <f>COUNTIFS('別紙（介護施設等整備事業交付金）'!$B$7:$B61,$A$42,'別紙（介護施設等整備事業交付金）'!$J$7:$J61,AR$1,'別紙（介護施設等整備事業交付金）'!$K$7:$K61,$B52)</f>
        <v>0</v>
      </c>
      <c r="AS52" s="64">
        <f>SUMIFS('別紙（介護施設等整備事業交付金）'!$T$7:$T65,'別紙（介護施設等整備事業交付金）'!$B$7:$B65,"補助金",'別紙（介護施設等整備事業交付金）'!$J$7:$J65,AR$1,'別紙（介護施設等整備事業交付金）'!$K$7:$K65,$B52)</f>
        <v>0</v>
      </c>
      <c r="AT52" s="55">
        <f>SUMIFS('別紙（介護施設等整備事業交付金）'!$P$7:$P$51,'別紙（介護施設等整備事業交付金）'!$B$7:$B$51,"補助金",'別紙（介護施設等整備事業交付金）'!$J$7:$J$51,AR$1,'別紙（介護施設等整備事業交付金）'!$K$7:$K$51,$B52)</f>
        <v>0</v>
      </c>
      <c r="AU52" s="47">
        <f>COUNTIFS('別紙（介護施設等整備事業交付金）'!$B$7:$B61,$A$42,'別紙（介護施設等整備事業交付金）'!$J$7:$J61,AU$1,'別紙（介護施設等整備事業交付金）'!$K$7:$K61,$B52)</f>
        <v>0</v>
      </c>
      <c r="AV52" s="64">
        <f>SUMIFS('別紙（介護施設等整備事業交付金）'!$T$7:$T65,'別紙（介護施設等整備事業交付金）'!$B$7:$B65,"補助金",'別紙（介護施設等整備事業交付金）'!$J$7:$J65,AU$1,'別紙（介護施設等整備事業交付金）'!$K$7:$K65,$B52)</f>
        <v>0</v>
      </c>
      <c r="AW52" s="55">
        <f>SUMIFS('別紙（介護施設等整備事業交付金）'!$P$7:$P$51,'別紙（介護施設等整備事業交付金）'!$B$7:$B$51,"補助金",'別紙（介護施設等整備事業交付金）'!$J$7:$J$51,AU$1,'別紙（介護施設等整備事業交付金）'!$K$7:$K$51,$B52)</f>
        <v>0</v>
      </c>
      <c r="AX52" s="47">
        <f>COUNTIFS('別紙（介護施設等整備事業交付金）'!$B$7:$B61,$A$42,'別紙（介護施設等整備事業交付金）'!$J$7:$J61,AX$1,'別紙（介護施設等整備事業交付金）'!$K$7:$K61,$B52)</f>
        <v>0</v>
      </c>
      <c r="AY52" s="64">
        <f>SUMIFS('別紙（介護施設等整備事業交付金）'!$T$7:$T65,'別紙（介護施設等整備事業交付金）'!$B$7:$B65,"補助金",'別紙（介護施設等整備事業交付金）'!$J$7:$J65,AX$1,'別紙（介護施設等整備事業交付金）'!$K$7:$K65,$B52)</f>
        <v>0</v>
      </c>
      <c r="AZ52" s="55">
        <f>SUMIFS('別紙（介護施設等整備事業交付金）'!$P$7:$P$51,'別紙（介護施設等整備事業交付金）'!$B$7:$B$51,"補助金",'別紙（介護施設等整備事業交付金）'!$J$7:$J$51,AX$1,'別紙（介護施設等整備事業交付金）'!$K$7:$K$51,$B52)</f>
        <v>0</v>
      </c>
      <c r="BA52" s="47">
        <f>COUNTIFS('別紙（介護施設等整備事業交付金）'!$B$7:$B61,$A$42,'別紙（介護施設等整備事業交付金）'!$J$7:$J61,BA$1,'別紙（介護施設等整備事業交付金）'!$K$7:$K61,$B52)</f>
        <v>0</v>
      </c>
      <c r="BB52" s="55">
        <f>SUMIFS('別紙（介護施設等整備事業交付金）'!$P$7:$P$51,'別紙（介護施設等整備事業交付金）'!$B$7:$B$51,"補助金",'別紙（介護施設等整備事業交付金）'!$J$7:$J$51,BA$1,'別紙（介護施設等整備事業交付金）'!$K$7:$K$51,$B52)</f>
        <v>0</v>
      </c>
      <c r="BC52" s="47">
        <f>COUNTIFS('別紙（介護施設等整備事業交付金）'!$B$7:$B61,$A$42,'別紙（介護施設等整備事業交付金）'!$J$7:$J61,BC$1,'別紙（介護施設等整備事業交付金）'!$K$7:$K61,$B52)</f>
        <v>0</v>
      </c>
      <c r="BD52" s="55">
        <f>SUMIFS('別紙（介護施設等整備事業交付金）'!$P$7:$P$51,'別紙（介護施設等整備事業交付金）'!$B$7:$B$51,"補助金",'別紙（介護施設等整備事業交付金）'!$J$7:$J$51,BC$1,'別紙（介護施設等整備事業交付金）'!$K$7:$K$51,$B52)</f>
        <v>0</v>
      </c>
      <c r="BE52" s="47">
        <f>COUNTIFS('別紙（介護施設等整備事業交付金）'!$B$7:$B61,$A$42,'別紙（介護施設等整備事業交付金）'!$J$7:$J61,BE$1,'別紙（介護施設等整備事業交付金）'!$K$7:$K61,$B52)</f>
        <v>0</v>
      </c>
      <c r="BF52" s="55">
        <f>SUMIFS('別紙（介護施設等整備事業交付金）'!$P$7:$P$51,'別紙（介護施設等整備事業交付金）'!$B$7:$B$51,"補助金",'別紙（介護施設等整備事業交付金）'!$J$7:$J$51,BE$1,'別紙（介護施設等整備事業交付金）'!$K$7:$K$51,$B52)</f>
        <v>0</v>
      </c>
      <c r="BG52" s="47">
        <f t="shared" si="10"/>
        <v>0</v>
      </c>
      <c r="BH52" s="55">
        <f t="shared" si="11"/>
        <v>0</v>
      </c>
    </row>
    <row r="53" spans="1:60" x14ac:dyDescent="0.4">
      <c r="A53" s="45"/>
      <c r="B53" s="45" t="s">
        <v>11</v>
      </c>
      <c r="C53" s="69"/>
      <c r="D53" s="69"/>
      <c r="E53" s="70"/>
      <c r="F53" s="69"/>
      <c r="G53" s="69"/>
      <c r="H53" s="70"/>
      <c r="I53" s="47">
        <f>COUNTIFS('別紙（介護施設等整備事業交付金）'!$B$7:$B$51,$A$42,'別紙（介護施設等整備事業交付金）'!$J$7:$J$51,I$1,'別紙（介護施設等整備事業交付金）'!$K$7:$K$51,$B53)</f>
        <v>0</v>
      </c>
      <c r="J53" s="47">
        <f>SUMIFS('別紙（介護施設等整備事業交付金）'!$T$7:$T66,'別紙（介護施設等整備事業交付金）'!$B$7:$B66,"補助金",'別紙（介護施設等整備事業交付金）'!$J$7:$J66,I$1,'別紙（介護施設等整備事業交付金）'!$K$7:$K66,$B53)</f>
        <v>0</v>
      </c>
      <c r="K53" s="55">
        <f>SUMIFS('別紙（介護施設等整備事業交付金）'!$P$7:$P$51,'別紙（介護施設等整備事業交付金）'!$B$7:$B$51,$A$42,'別紙（介護施設等整備事業交付金）'!$J$7:$J$51,I$1,'別紙（介護施設等整備事業交付金）'!$K$7:$K$51,$B53)</f>
        <v>0</v>
      </c>
      <c r="L53" s="47">
        <f>COUNTIFS('別紙（介護施設等整備事業交付金）'!$B$7:$B62,$A$42,'別紙（介護施設等整備事業交付金）'!$J$7:$J62,L$1,'別紙（介護施設等整備事業交付金）'!$K$7:$K62,$B53)</f>
        <v>0</v>
      </c>
      <c r="M53" s="55">
        <f>SUMIFS('別紙（介護施設等整備事業交付金）'!$P$7:$P$51,'別紙（介護施設等整備事業交付金）'!$B$7:$B$51,"補助金",'別紙（介護施設等整備事業交付金）'!$J$7:$J$51,K$1,'別紙（介護施設等整備事業交付金）'!$K$7:$K$51,$B53)</f>
        <v>0</v>
      </c>
      <c r="N53" s="47">
        <f>COUNTIFS('別紙（介護施設等整備事業交付金）'!$B$7:$B62,$A$42,'別紙（介護施設等整備事業交付金）'!$J$7:$J62,N$1,'別紙（介護施設等整備事業交付金）'!$K$7:$K62,$B53)</f>
        <v>0</v>
      </c>
      <c r="O53" s="55">
        <f>SUMIFS('別紙（介護施設等整備事業交付金）'!$P$7:$P$51,'別紙（介護施設等整備事業交付金）'!$B$7:$B$51,"補助金",'別紙（介護施設等整備事業交付金）'!$J$7:$J$51,M$1,'別紙（介護施設等整備事業交付金）'!$K$7:$K$51,$B53)</f>
        <v>0</v>
      </c>
      <c r="P53" s="47">
        <f>COUNTIFS('別紙（介護施設等整備事業交付金）'!$B$7:$B62,$A$42,'別紙（介護施設等整備事業交付金）'!$J$7:$J62,"⑦_①*",'別紙（介護施設等整備事業交付金）'!$K$7:$K62,$B53)</f>
        <v>0</v>
      </c>
      <c r="Q53" s="47">
        <f>SUMIFS('別紙（介護施設等整備事業交付金）'!$T$7:$T64,'別紙（介護施設等整備事業交付金）'!$B$7:$B64,"補助金",'別紙（介護施設等整備事業交付金）'!$J$7:$J64,"⑦_①*",'別紙（介護施設等整備事業交付金）'!$K$7:$K64,$B53)</f>
        <v>0</v>
      </c>
      <c r="R53" s="55">
        <f>SUMIFS('別紙（介護施設等整備事業交付金）'!$P$7:$P$51,'別紙（介護施設等整備事業交付金）'!$B$7:$B$51,"補助金",'別紙（介護施設等整備事業交付金）'!$J$7:$J$51,"⑦_①*",'別紙（介護施設等整備事業交付金）'!$K$7:$K$51,$B53)</f>
        <v>0</v>
      </c>
      <c r="S53" s="47">
        <f>COUNTIFS('別紙（介護施設等整備事業交付金）'!$B$7:$B62,$A$42,'別紙（介護施設等整備事業交付金）'!$J$7:$J62,S$1,'別紙（介護施設等整備事業交付金）'!$K$7:$K62,$B53)</f>
        <v>0</v>
      </c>
      <c r="T53" s="47">
        <f>SUMIFS('別紙（介護施設等整備事業交付金）'!$T$7:$T66,'別紙（介護施設等整備事業交付金）'!$B$7:$B66,"補助金",'別紙（介護施設等整備事業交付金）'!$J$7:$J66,S$1,'別紙（介護施設等整備事業交付金）'!$K$7:$K66,$B53)</f>
        <v>0</v>
      </c>
      <c r="U53" s="55">
        <f>SUMIFS('別紙（介護施設等整備事業交付金）'!$P$7:$P$51,'別紙（介護施設等整備事業交付金）'!$B$7:$B$51,"補助金",'別紙（介護施設等整備事業交付金）'!$J$7:$J$51,S$1,'別紙（介護施設等整備事業交付金）'!$K$7:$K$51,$B53)</f>
        <v>0</v>
      </c>
      <c r="V53" s="47">
        <f>COUNTIFS('別紙（介護施設等整備事業交付金）'!$B$7:$B62,$A$42,'別紙（介護施設等整備事業交付金）'!$J$7:$J62,"⑦_③*",'別紙（介護施設等整備事業交付金）'!$K$7:$K62,$B53)</f>
        <v>0</v>
      </c>
      <c r="W53" s="47">
        <f>SUMIFS('別紙（介護施設等整備事業交付金）'!$T$7:$T64,'別紙（介護施設等整備事業交付金）'!$B$7:$B64,"補助金",'別紙（介護施設等整備事業交付金）'!$J$7:$J64,"⑦_③*",'別紙（介護施設等整備事業交付金）'!$K$7:$K64,$B53)</f>
        <v>0</v>
      </c>
      <c r="X53" s="55">
        <f>SUMIFS('別紙（介護施設等整備事業交付金）'!$P$7:$P$51,'別紙（介護施設等整備事業交付金）'!$B$7:$B$51,"補助金",'別紙（介護施設等整備事業交付金）'!$J$7:$J$51,"⑦_③*",'別紙（介護施設等整備事業交付金）'!$K$7:$K$51,$B53)</f>
        <v>0</v>
      </c>
      <c r="Y53" s="47">
        <f>COUNTIFS('別紙（介護施設等整備事業交付金）'!$B$7:$B62,$A$42,'別紙（介護施設等整備事業交付金）'!$J$7:$J62,Y$1,'別紙（介護施設等整備事業交付金）'!$K$7:$K62,$B53)</f>
        <v>0</v>
      </c>
      <c r="Z53" s="55">
        <f>SUMIFS('別紙（介護施設等整備事業交付金）'!$P$7:$P$51,'別紙（介護施設等整備事業交付金）'!$B$7:$B$51,"補助金",'別紙（介護施設等整備事業交付金）'!$J$7:$J$51,Y$1,'別紙（介護施設等整備事業交付金）'!$K$7:$K$51,$B53)</f>
        <v>0</v>
      </c>
      <c r="AA53" s="47">
        <f>COUNTIFS('別紙（介護施設等整備事業交付金）'!$B$7:$B62,$A$42,'別紙（介護施設等整備事業交付金）'!$J$7:$J62,AA$1,'別紙（介護施設等整備事業交付金）'!$K$7:$K62,$B53)</f>
        <v>0</v>
      </c>
      <c r="AB53" s="55">
        <f>SUMIFS('別紙（介護施設等整備事業交付金）'!$P$7:$P$51,'別紙（介護施設等整備事業交付金）'!$B$7:$B$51,"補助金",'別紙（介護施設等整備事業交付金）'!$J$7:$J$51,AA$1,'別紙（介護施設等整備事業交付金）'!$K$7:$K$51,$B53)</f>
        <v>0</v>
      </c>
      <c r="AC53" s="47">
        <f>COUNTIFS('別紙（介護施設等整備事業交付金）'!$B$7:$B62,$A$42,'別紙（介護施設等整備事業交付金）'!$J$7:$J62,AC$1,'別紙（介護施設等整備事業交付金）'!$K$7:$K62,$B53)</f>
        <v>0</v>
      </c>
      <c r="AD53" s="55">
        <f>SUMIFS('別紙（介護施設等整備事業交付金）'!$P$7:$P$51,'別紙（介護施設等整備事業交付金）'!$B$7:$B$51,"補助金",'別紙（介護施設等整備事業交付金）'!$J$7:$J$51,AB$1,'別紙（介護施設等整備事業交付金）'!$K$7:$K$51,$B53)</f>
        <v>0</v>
      </c>
      <c r="AE53" s="47">
        <f>COUNTIFS('別紙（介護施設等整備事業交付金）'!$B$7:$B62,$A$42,'別紙（介護施設等整備事業交付金）'!$J$7:$J62,AE$1,'別紙（介護施設等整備事業交付金）'!$K$7:$K62,$B53)</f>
        <v>0</v>
      </c>
      <c r="AF53" s="47">
        <f>SUMIFS('別紙（介護施設等整備事業交付金）'!$T$7:$T66,'別紙（介護施設等整備事業交付金）'!$B$7:$B66,"補助金",'別紙（介護施設等整備事業交付金）'!$J$7:$J66,AE$1,'別紙（介護施設等整備事業交付金）'!$K$7:$K66,$B53)</f>
        <v>0</v>
      </c>
      <c r="AG53" s="55">
        <f>SUMIFS('別紙（介護施設等整備事業交付金）'!$P$7:$P$51,'別紙（介護施設等整備事業交付金）'!$B$7:$B$51,"補助金",'別紙（介護施設等整備事業交付金）'!$J$7:$J$51,AE$1,'別紙（介護施設等整備事業交付金）'!$K$7:$K$51,$B53)</f>
        <v>0</v>
      </c>
      <c r="AH53" s="47">
        <f>COUNTIFS('別紙（介護施設等整備事業交付金）'!$B$7:$B62,$A$42,'別紙（介護施設等整備事業交付金）'!$J$7:$J62,AH$1,'別紙（介護施設等整備事業交付金）'!$K$7:$K62,$B53)</f>
        <v>0</v>
      </c>
      <c r="AI53" s="47">
        <f>SUMIFS('別紙（介護施設等整備事業交付金）'!$T$7:$T66,'別紙（介護施設等整備事業交付金）'!$B$7:$B66,"補助金",'別紙（介護施設等整備事業交付金）'!$J$7:$J66,AH$1,'別紙（介護施設等整備事業交付金）'!$K$7:$K66,$B53)</f>
        <v>0</v>
      </c>
      <c r="AJ53" s="55">
        <f>SUMIFS('別紙（介護施設等整備事業交付金）'!$P$7:$P$51,'別紙（介護施設等整備事業交付金）'!$B$7:$B$51,"補助金",'別紙（介護施設等整備事業交付金）'!$J$7:$J$51,AH$1,'別紙（介護施設等整備事業交付金）'!$K$7:$K$51,$B53)</f>
        <v>0</v>
      </c>
      <c r="AK53" s="47">
        <f>COUNTIFS('別紙（介護施設等整備事業交付金）'!$B$7:$B62,$A$42,'別紙（介護施設等整備事業交付金）'!$J$7:$J62,AK$1,'別紙（介護施設等整備事業交付金）'!$K$7:$K62,$B53)</f>
        <v>0</v>
      </c>
      <c r="AL53" s="55">
        <f>SUMIFS('別紙（介護施設等整備事業交付金）'!$P$7:$P$51,'別紙（介護施設等整備事業交付金）'!$B$7:$B$51,"補助金",'別紙（介護施設等整備事業交付金）'!$J$7:$J$51,AK$1,'別紙（介護施設等整備事業交付金）'!$K$7:$K$51,$B53)</f>
        <v>0</v>
      </c>
      <c r="AM53" s="47">
        <f>COUNTIFS('別紙（介護施設等整備事業交付金）'!$B$7:$B62,$A$42,'別紙（介護施設等整備事業交付金）'!$J$7:$J62,AM$1,'別紙（介護施設等整備事業交付金）'!$K$7:$K62,$B53)</f>
        <v>0</v>
      </c>
      <c r="AN53" s="55">
        <f>SUMIFS('別紙（介護施設等整備事業交付金）'!$P$7:$P$51,'別紙（介護施設等整備事業交付金）'!$B$7:$B$51,"補助金",'別紙（介護施設等整備事業交付金）'!$J$7:$J$51,AL$1,'別紙（介護施設等整備事業交付金）'!$K$7:$K$51,$B53)</f>
        <v>0</v>
      </c>
      <c r="AO53" s="47">
        <f>COUNTIFS('別紙（介護施設等整備事業交付金）'!$B$7:$B62,$A$42,'別紙（介護施設等整備事業交付金）'!$J$7:$J62,AO$1,'別紙（介護施設等整備事業交付金）'!$K$7:$K62,$B53)</f>
        <v>0</v>
      </c>
      <c r="AP53" s="47">
        <f>SUMIFS('別紙（介護施設等整備事業交付金）'!$T$7:$T66,'別紙（介護施設等整備事業交付金）'!$B$7:$B66,"補助金",'別紙（介護施設等整備事業交付金）'!$J$7:$J66,AO$1,'別紙（介護施設等整備事業交付金）'!$K$7:$K66,$B53)</f>
        <v>0</v>
      </c>
      <c r="AQ53" s="55">
        <f>SUMIFS('別紙（介護施設等整備事業交付金）'!$P$7:$P$51,'別紙（介護施設等整備事業交付金）'!$B$7:$B$51,"補助金",'別紙（介護施設等整備事業交付金）'!$J$7:$J$51,AO$1,'別紙（介護施設等整備事業交付金）'!$K$7:$K$51,$B53)</f>
        <v>0</v>
      </c>
      <c r="AR53" s="47">
        <f>COUNTIFS('別紙（介護施設等整備事業交付金）'!$B$7:$B62,$A$42,'別紙（介護施設等整備事業交付金）'!$J$7:$J62,AR$1,'別紙（介護施設等整備事業交付金）'!$K$7:$K62,$B53)</f>
        <v>0</v>
      </c>
      <c r="AS53" s="64">
        <f>SUMIFS('別紙（介護施設等整備事業交付金）'!$T$7:$T66,'別紙（介護施設等整備事業交付金）'!$B$7:$B66,"補助金",'別紙（介護施設等整備事業交付金）'!$J$7:$J66,AR$1,'別紙（介護施設等整備事業交付金）'!$K$7:$K66,$B53)</f>
        <v>0</v>
      </c>
      <c r="AT53" s="55">
        <f>SUMIFS('別紙（介護施設等整備事業交付金）'!$P$7:$P$51,'別紙（介護施設等整備事業交付金）'!$B$7:$B$51,"補助金",'別紙（介護施設等整備事業交付金）'!$J$7:$J$51,AR$1,'別紙（介護施設等整備事業交付金）'!$K$7:$K$51,$B53)</f>
        <v>0</v>
      </c>
      <c r="AU53" s="47">
        <f>COUNTIFS('別紙（介護施設等整備事業交付金）'!$B$7:$B62,$A$42,'別紙（介護施設等整備事業交付金）'!$J$7:$J62,AU$1,'別紙（介護施設等整備事業交付金）'!$K$7:$K62,$B53)</f>
        <v>0</v>
      </c>
      <c r="AV53" s="64">
        <f>SUMIFS('別紙（介護施設等整備事業交付金）'!$T$7:$T66,'別紙（介護施設等整備事業交付金）'!$B$7:$B66,"補助金",'別紙（介護施設等整備事業交付金）'!$J$7:$J66,AU$1,'別紙（介護施設等整備事業交付金）'!$K$7:$K66,$B53)</f>
        <v>0</v>
      </c>
      <c r="AW53" s="55">
        <f>SUMIFS('別紙（介護施設等整備事業交付金）'!$P$7:$P$51,'別紙（介護施設等整備事業交付金）'!$B$7:$B$51,"補助金",'別紙（介護施設等整備事業交付金）'!$J$7:$J$51,AU$1,'別紙（介護施設等整備事業交付金）'!$K$7:$K$51,$B53)</f>
        <v>0</v>
      </c>
      <c r="AX53" s="47">
        <f>COUNTIFS('別紙（介護施設等整備事業交付金）'!$B$7:$B62,$A$42,'別紙（介護施設等整備事業交付金）'!$J$7:$J62,AX$1,'別紙（介護施設等整備事業交付金）'!$K$7:$K62,$B53)</f>
        <v>0</v>
      </c>
      <c r="AY53" s="64">
        <f>SUMIFS('別紙（介護施設等整備事業交付金）'!$T$7:$T66,'別紙（介護施設等整備事業交付金）'!$B$7:$B66,"補助金",'別紙（介護施設等整備事業交付金）'!$J$7:$J66,AX$1,'別紙（介護施設等整備事業交付金）'!$K$7:$K66,$B53)</f>
        <v>0</v>
      </c>
      <c r="AZ53" s="55">
        <f>SUMIFS('別紙（介護施設等整備事業交付金）'!$P$7:$P$51,'別紙（介護施設等整備事業交付金）'!$B$7:$B$51,"補助金",'別紙（介護施設等整備事業交付金）'!$J$7:$J$51,AX$1,'別紙（介護施設等整備事業交付金）'!$K$7:$K$51,$B53)</f>
        <v>0</v>
      </c>
      <c r="BA53" s="47">
        <f>COUNTIFS('別紙（介護施設等整備事業交付金）'!$B$7:$B62,$A$42,'別紙（介護施設等整備事業交付金）'!$J$7:$J62,BA$1,'別紙（介護施設等整備事業交付金）'!$K$7:$K62,$B53)</f>
        <v>0</v>
      </c>
      <c r="BB53" s="55">
        <f>SUMIFS('別紙（介護施設等整備事業交付金）'!$P$7:$P$51,'別紙（介護施設等整備事業交付金）'!$B$7:$B$51,"補助金",'別紙（介護施設等整備事業交付金）'!$J$7:$J$51,BA$1,'別紙（介護施設等整備事業交付金）'!$K$7:$K$51,$B53)</f>
        <v>0</v>
      </c>
      <c r="BC53" s="47">
        <f>COUNTIFS('別紙（介護施設等整備事業交付金）'!$B$7:$B62,$A$42,'別紙（介護施設等整備事業交付金）'!$J$7:$J62,BC$1,'別紙（介護施設等整備事業交付金）'!$K$7:$K62,$B53)</f>
        <v>0</v>
      </c>
      <c r="BD53" s="55">
        <f>SUMIFS('別紙（介護施設等整備事業交付金）'!$P$7:$P$51,'別紙（介護施設等整備事業交付金）'!$B$7:$B$51,"補助金",'別紙（介護施設等整備事業交付金）'!$J$7:$J$51,BC$1,'別紙（介護施設等整備事業交付金）'!$K$7:$K$51,$B53)</f>
        <v>0</v>
      </c>
      <c r="BE53" s="47">
        <f>COUNTIFS('別紙（介護施設等整備事業交付金）'!$B$7:$B62,$A$42,'別紙（介護施設等整備事業交付金）'!$J$7:$J62,BE$1,'別紙（介護施設等整備事業交付金）'!$K$7:$K62,$B53)</f>
        <v>0</v>
      </c>
      <c r="BF53" s="55">
        <f>SUMIFS('別紙（介護施設等整備事業交付金）'!$P$7:$P$51,'別紙（介護施設等整備事業交付金）'!$B$7:$B$51,"補助金",'別紙（介護施設等整備事業交付金）'!$J$7:$J$51,BE$1,'別紙（介護施設等整備事業交付金）'!$K$7:$K$51,$B53)</f>
        <v>0</v>
      </c>
      <c r="BG53" s="47">
        <f t="shared" si="10"/>
        <v>0</v>
      </c>
      <c r="BH53" s="55">
        <f t="shared" si="11"/>
        <v>0</v>
      </c>
    </row>
    <row r="54" spans="1:60" x14ac:dyDescent="0.4">
      <c r="A54" s="45"/>
      <c r="B54" s="45" t="s">
        <v>12</v>
      </c>
      <c r="C54" s="69"/>
      <c r="D54" s="69"/>
      <c r="E54" s="70"/>
      <c r="F54" s="69"/>
      <c r="G54" s="69"/>
      <c r="H54" s="70"/>
      <c r="I54" s="47">
        <f>COUNTIFS('別紙（介護施設等整備事業交付金）'!$B$7:$B$51,$A$42,'別紙（介護施設等整備事業交付金）'!$J$7:$J$51,I$1,'別紙（介護施設等整備事業交付金）'!$K$7:$K$51,$B54)</f>
        <v>0</v>
      </c>
      <c r="J54" s="47">
        <f>SUMIFS('別紙（介護施設等整備事業交付金）'!$T$7:$T67,'別紙（介護施設等整備事業交付金）'!$B$7:$B67,"補助金",'別紙（介護施設等整備事業交付金）'!$J$7:$J67,I$1,'別紙（介護施設等整備事業交付金）'!$K$7:$K67,$B54)</f>
        <v>0</v>
      </c>
      <c r="K54" s="55">
        <f>SUMIFS('別紙（介護施設等整備事業交付金）'!$P$7:$P$51,'別紙（介護施設等整備事業交付金）'!$B$7:$B$51,$A$42,'別紙（介護施設等整備事業交付金）'!$J$7:$J$51,I$1,'別紙（介護施設等整備事業交付金）'!$K$7:$K$51,$B54)</f>
        <v>0</v>
      </c>
      <c r="L54" s="47">
        <f>COUNTIFS('別紙（介護施設等整備事業交付金）'!$B$7:$B63,$A$42,'別紙（介護施設等整備事業交付金）'!$J$7:$J63,L$1,'別紙（介護施設等整備事業交付金）'!$K$7:$K63,$B54)</f>
        <v>0</v>
      </c>
      <c r="M54" s="55">
        <f>SUMIFS('別紙（介護施設等整備事業交付金）'!$P$7:$P$51,'別紙（介護施設等整備事業交付金）'!$B$7:$B$51,"補助金",'別紙（介護施設等整備事業交付金）'!$J$7:$J$51,K$1,'別紙（介護施設等整備事業交付金）'!$K$7:$K$51,$B54)</f>
        <v>0</v>
      </c>
      <c r="N54" s="47">
        <f>COUNTIFS('別紙（介護施設等整備事業交付金）'!$B$7:$B63,$A$42,'別紙（介護施設等整備事業交付金）'!$J$7:$J63,N$1,'別紙（介護施設等整備事業交付金）'!$K$7:$K63,$B54)</f>
        <v>0</v>
      </c>
      <c r="O54" s="55">
        <f>SUMIFS('別紙（介護施設等整備事業交付金）'!$P$7:$P$51,'別紙（介護施設等整備事業交付金）'!$B$7:$B$51,"補助金",'別紙（介護施設等整備事業交付金）'!$J$7:$J$51,M$1,'別紙（介護施設等整備事業交付金）'!$K$7:$K$51,$B54)</f>
        <v>0</v>
      </c>
      <c r="P54" s="47">
        <f>COUNTIFS('別紙（介護施設等整備事業交付金）'!$B$7:$B63,$A$42,'別紙（介護施設等整備事業交付金）'!$J$7:$J63,"⑦_①*",'別紙（介護施設等整備事業交付金）'!$K$7:$K63,$B54)</f>
        <v>0</v>
      </c>
      <c r="Q54" s="47">
        <f>SUMIFS('別紙（介護施設等整備事業交付金）'!$T$7:$T65,'別紙（介護施設等整備事業交付金）'!$B$7:$B65,"補助金",'別紙（介護施設等整備事業交付金）'!$J$7:$J65,"⑦_①*",'別紙（介護施設等整備事業交付金）'!$K$7:$K65,$B54)</f>
        <v>0</v>
      </c>
      <c r="R54" s="55">
        <f>SUMIFS('別紙（介護施設等整備事業交付金）'!$P$7:$P$51,'別紙（介護施設等整備事業交付金）'!$B$7:$B$51,"補助金",'別紙（介護施設等整備事業交付金）'!$J$7:$J$51,"⑦_①*",'別紙（介護施設等整備事業交付金）'!$K$7:$K$51,$B54)</f>
        <v>0</v>
      </c>
      <c r="S54" s="47">
        <f>COUNTIFS('別紙（介護施設等整備事業交付金）'!$B$7:$B63,$A$42,'別紙（介護施設等整備事業交付金）'!$J$7:$J63,S$1,'別紙（介護施設等整備事業交付金）'!$K$7:$K63,$B54)</f>
        <v>0</v>
      </c>
      <c r="T54" s="47">
        <f>SUMIFS('別紙（介護施設等整備事業交付金）'!$T$7:$T67,'別紙（介護施設等整備事業交付金）'!$B$7:$B67,"補助金",'別紙（介護施設等整備事業交付金）'!$J$7:$J67,S$1,'別紙（介護施設等整備事業交付金）'!$K$7:$K67,$B54)</f>
        <v>0</v>
      </c>
      <c r="U54" s="55">
        <f>SUMIFS('別紙（介護施設等整備事業交付金）'!$P$7:$P$51,'別紙（介護施設等整備事業交付金）'!$B$7:$B$51,"補助金",'別紙（介護施設等整備事業交付金）'!$J$7:$J$51,S$1,'別紙（介護施設等整備事業交付金）'!$K$7:$K$51,$B54)</f>
        <v>0</v>
      </c>
      <c r="V54" s="47">
        <f>COUNTIFS('別紙（介護施設等整備事業交付金）'!$B$7:$B63,$A$42,'別紙（介護施設等整備事業交付金）'!$J$7:$J63,"⑦_③*",'別紙（介護施設等整備事業交付金）'!$K$7:$K63,$B54)</f>
        <v>0</v>
      </c>
      <c r="W54" s="47">
        <f>SUMIFS('別紙（介護施設等整備事業交付金）'!$T$7:$T65,'別紙（介護施設等整備事業交付金）'!$B$7:$B65,"補助金",'別紙（介護施設等整備事業交付金）'!$J$7:$J65,"⑦_③*",'別紙（介護施設等整備事業交付金）'!$K$7:$K65,$B54)</f>
        <v>0</v>
      </c>
      <c r="X54" s="55">
        <f>SUMIFS('別紙（介護施設等整備事業交付金）'!$P$7:$P$51,'別紙（介護施設等整備事業交付金）'!$B$7:$B$51,"補助金",'別紙（介護施設等整備事業交付金）'!$J$7:$J$51,"⑦_③*",'別紙（介護施設等整備事業交付金）'!$K$7:$K$51,$B54)</f>
        <v>0</v>
      </c>
      <c r="Y54" s="47">
        <f>COUNTIFS('別紙（介護施設等整備事業交付金）'!$B$7:$B63,$A$42,'別紙（介護施設等整備事業交付金）'!$J$7:$J63,Y$1,'別紙（介護施設等整備事業交付金）'!$K$7:$K63,$B54)</f>
        <v>0</v>
      </c>
      <c r="Z54" s="55">
        <f>SUMIFS('別紙（介護施設等整備事業交付金）'!$P$7:$P$51,'別紙（介護施設等整備事業交付金）'!$B$7:$B$51,"補助金",'別紙（介護施設等整備事業交付金）'!$J$7:$J$51,Y$1,'別紙（介護施設等整備事業交付金）'!$K$7:$K$51,$B54)</f>
        <v>0</v>
      </c>
      <c r="AA54" s="47">
        <f>COUNTIFS('別紙（介護施設等整備事業交付金）'!$B$7:$B63,$A$42,'別紙（介護施設等整備事業交付金）'!$J$7:$J63,AA$1,'別紙（介護施設等整備事業交付金）'!$K$7:$K63,$B54)</f>
        <v>0</v>
      </c>
      <c r="AB54" s="55">
        <f>SUMIFS('別紙（介護施設等整備事業交付金）'!$P$7:$P$51,'別紙（介護施設等整備事業交付金）'!$B$7:$B$51,"補助金",'別紙（介護施設等整備事業交付金）'!$J$7:$J$51,AA$1,'別紙（介護施設等整備事業交付金）'!$K$7:$K$51,$B54)</f>
        <v>0</v>
      </c>
      <c r="AC54" s="47">
        <f>COUNTIFS('別紙（介護施設等整備事業交付金）'!$B$7:$B63,$A$42,'別紙（介護施設等整備事業交付金）'!$J$7:$J63,AC$1,'別紙（介護施設等整備事業交付金）'!$K$7:$K63,$B54)</f>
        <v>0</v>
      </c>
      <c r="AD54" s="55">
        <f>SUMIFS('別紙（介護施設等整備事業交付金）'!$P$7:$P$51,'別紙（介護施設等整備事業交付金）'!$B$7:$B$51,"補助金",'別紙（介護施設等整備事業交付金）'!$J$7:$J$51,AB$1,'別紙（介護施設等整備事業交付金）'!$K$7:$K$51,$B54)</f>
        <v>0</v>
      </c>
      <c r="AE54" s="47">
        <f>COUNTIFS('別紙（介護施設等整備事業交付金）'!$B$7:$B63,$A$42,'別紙（介護施設等整備事業交付金）'!$J$7:$J63,AE$1,'別紙（介護施設等整備事業交付金）'!$K$7:$K63,$B54)</f>
        <v>0</v>
      </c>
      <c r="AF54" s="47">
        <f>SUMIFS('別紙（介護施設等整備事業交付金）'!$T$7:$T67,'別紙（介護施設等整備事業交付金）'!$B$7:$B67,"補助金",'別紙（介護施設等整備事業交付金）'!$J$7:$J67,AE$1,'別紙（介護施設等整備事業交付金）'!$K$7:$K67,$B54)</f>
        <v>0</v>
      </c>
      <c r="AG54" s="55">
        <f>SUMIFS('別紙（介護施設等整備事業交付金）'!$P$7:$P$51,'別紙（介護施設等整備事業交付金）'!$B$7:$B$51,"補助金",'別紙（介護施設等整備事業交付金）'!$J$7:$J$51,AE$1,'別紙（介護施設等整備事業交付金）'!$K$7:$K$51,$B54)</f>
        <v>0</v>
      </c>
      <c r="AH54" s="47">
        <f>COUNTIFS('別紙（介護施設等整備事業交付金）'!$B$7:$B63,$A$42,'別紙（介護施設等整備事業交付金）'!$J$7:$J63,AH$1,'別紙（介護施設等整備事業交付金）'!$K$7:$K63,$B54)</f>
        <v>0</v>
      </c>
      <c r="AI54" s="47">
        <f>SUMIFS('別紙（介護施設等整備事業交付金）'!$T$7:$T67,'別紙（介護施設等整備事業交付金）'!$B$7:$B67,"補助金",'別紙（介護施設等整備事業交付金）'!$J$7:$J67,AH$1,'別紙（介護施設等整備事業交付金）'!$K$7:$K67,$B54)</f>
        <v>0</v>
      </c>
      <c r="AJ54" s="55">
        <f>SUMIFS('別紙（介護施設等整備事業交付金）'!$P$7:$P$51,'別紙（介護施設等整備事業交付金）'!$B$7:$B$51,"補助金",'別紙（介護施設等整備事業交付金）'!$J$7:$J$51,AH$1,'別紙（介護施設等整備事業交付金）'!$K$7:$K$51,$B54)</f>
        <v>0</v>
      </c>
      <c r="AK54" s="47">
        <f>COUNTIFS('別紙（介護施設等整備事業交付金）'!$B$7:$B63,$A$42,'別紙（介護施設等整備事業交付金）'!$J$7:$J63,AK$1,'別紙（介護施設等整備事業交付金）'!$K$7:$K63,$B54)</f>
        <v>0</v>
      </c>
      <c r="AL54" s="55">
        <f>SUMIFS('別紙（介護施設等整備事業交付金）'!$P$7:$P$51,'別紙（介護施設等整備事業交付金）'!$B$7:$B$51,"補助金",'別紙（介護施設等整備事業交付金）'!$J$7:$J$51,AK$1,'別紙（介護施設等整備事業交付金）'!$K$7:$K$51,$B54)</f>
        <v>0</v>
      </c>
      <c r="AM54" s="47">
        <f>COUNTIFS('別紙（介護施設等整備事業交付金）'!$B$7:$B63,$A$42,'別紙（介護施設等整備事業交付金）'!$J$7:$J63,AM$1,'別紙（介護施設等整備事業交付金）'!$K$7:$K63,$B54)</f>
        <v>0</v>
      </c>
      <c r="AN54" s="55">
        <f>SUMIFS('別紙（介護施設等整備事業交付金）'!$P$7:$P$51,'別紙（介護施設等整備事業交付金）'!$B$7:$B$51,"補助金",'別紙（介護施設等整備事業交付金）'!$J$7:$J$51,AL$1,'別紙（介護施設等整備事業交付金）'!$K$7:$K$51,$B54)</f>
        <v>0</v>
      </c>
      <c r="AO54" s="47">
        <f>COUNTIFS('別紙（介護施設等整備事業交付金）'!$B$7:$B63,$A$42,'別紙（介護施設等整備事業交付金）'!$J$7:$J63,AO$1,'別紙（介護施設等整備事業交付金）'!$K$7:$K63,$B54)</f>
        <v>0</v>
      </c>
      <c r="AP54" s="47">
        <f>SUMIFS('別紙（介護施設等整備事業交付金）'!$T$7:$T67,'別紙（介護施設等整備事業交付金）'!$B$7:$B67,"補助金",'別紙（介護施設等整備事業交付金）'!$J$7:$J67,AO$1,'別紙（介護施設等整備事業交付金）'!$K$7:$K67,$B54)</f>
        <v>0</v>
      </c>
      <c r="AQ54" s="55">
        <f>SUMIFS('別紙（介護施設等整備事業交付金）'!$P$7:$P$51,'別紙（介護施設等整備事業交付金）'!$B$7:$B$51,"補助金",'別紙（介護施設等整備事業交付金）'!$J$7:$J$51,AO$1,'別紙（介護施設等整備事業交付金）'!$K$7:$K$51,$B54)</f>
        <v>0</v>
      </c>
      <c r="AR54" s="47">
        <f>COUNTIFS('別紙（介護施設等整備事業交付金）'!$B$7:$B63,$A$42,'別紙（介護施設等整備事業交付金）'!$J$7:$J63,AR$1,'別紙（介護施設等整備事業交付金）'!$K$7:$K63,$B54)</f>
        <v>0</v>
      </c>
      <c r="AS54" s="64">
        <f>SUMIFS('別紙（介護施設等整備事業交付金）'!$T$7:$T67,'別紙（介護施設等整備事業交付金）'!$B$7:$B67,"補助金",'別紙（介護施設等整備事業交付金）'!$J$7:$J67,AR$1,'別紙（介護施設等整備事業交付金）'!$K$7:$K67,$B54)</f>
        <v>0</v>
      </c>
      <c r="AT54" s="55">
        <f>SUMIFS('別紙（介護施設等整備事業交付金）'!$P$7:$P$51,'別紙（介護施設等整備事業交付金）'!$B$7:$B$51,"補助金",'別紙（介護施設等整備事業交付金）'!$J$7:$J$51,AR$1,'別紙（介護施設等整備事業交付金）'!$K$7:$K$51,$B54)</f>
        <v>0</v>
      </c>
      <c r="AU54" s="47">
        <f>COUNTIFS('別紙（介護施設等整備事業交付金）'!$B$7:$B63,$A$42,'別紙（介護施設等整備事業交付金）'!$J$7:$J63,AU$1,'別紙（介護施設等整備事業交付金）'!$K$7:$K63,$B54)</f>
        <v>0</v>
      </c>
      <c r="AV54" s="64">
        <f>SUMIFS('別紙（介護施設等整備事業交付金）'!$T$7:$T67,'別紙（介護施設等整備事業交付金）'!$B$7:$B67,"補助金",'別紙（介護施設等整備事業交付金）'!$J$7:$J67,AU$1,'別紙（介護施設等整備事業交付金）'!$K$7:$K67,$B54)</f>
        <v>0</v>
      </c>
      <c r="AW54" s="55">
        <f>SUMIFS('別紙（介護施設等整備事業交付金）'!$P$7:$P$51,'別紙（介護施設等整備事業交付金）'!$B$7:$B$51,"補助金",'別紙（介護施設等整備事業交付金）'!$J$7:$J$51,AU$1,'別紙（介護施設等整備事業交付金）'!$K$7:$K$51,$B54)</f>
        <v>0</v>
      </c>
      <c r="AX54" s="47">
        <f>COUNTIFS('別紙（介護施設等整備事業交付金）'!$B$7:$B63,$A$42,'別紙（介護施設等整備事業交付金）'!$J$7:$J63,AX$1,'別紙（介護施設等整備事業交付金）'!$K$7:$K63,$B54)</f>
        <v>0</v>
      </c>
      <c r="AY54" s="64">
        <f>SUMIFS('別紙（介護施設等整備事業交付金）'!$T$7:$T67,'別紙（介護施設等整備事業交付金）'!$B$7:$B67,"補助金",'別紙（介護施設等整備事業交付金）'!$J$7:$J67,AX$1,'別紙（介護施設等整備事業交付金）'!$K$7:$K67,$B54)</f>
        <v>0</v>
      </c>
      <c r="AZ54" s="55">
        <f>SUMIFS('別紙（介護施設等整備事業交付金）'!$P$7:$P$51,'別紙（介護施設等整備事業交付金）'!$B$7:$B$51,"補助金",'別紙（介護施設等整備事業交付金）'!$J$7:$J$51,AX$1,'別紙（介護施設等整備事業交付金）'!$K$7:$K$51,$B54)</f>
        <v>0</v>
      </c>
      <c r="BA54" s="47">
        <f>COUNTIFS('別紙（介護施設等整備事業交付金）'!$B$7:$B63,$A$42,'別紙（介護施設等整備事業交付金）'!$J$7:$J63,BA$1,'別紙（介護施設等整備事業交付金）'!$K$7:$K63,$B54)</f>
        <v>0</v>
      </c>
      <c r="BB54" s="55">
        <f>SUMIFS('別紙（介護施設等整備事業交付金）'!$P$7:$P$51,'別紙（介護施設等整備事業交付金）'!$B$7:$B$51,"補助金",'別紙（介護施設等整備事業交付金）'!$J$7:$J$51,BA$1,'別紙（介護施設等整備事業交付金）'!$K$7:$K$51,$B54)</f>
        <v>0</v>
      </c>
      <c r="BC54" s="47">
        <f>COUNTIFS('別紙（介護施設等整備事業交付金）'!$B$7:$B63,$A$42,'別紙（介護施設等整備事業交付金）'!$J$7:$J63,BC$1,'別紙（介護施設等整備事業交付金）'!$K$7:$K63,$B54)</f>
        <v>0</v>
      </c>
      <c r="BD54" s="55">
        <f>SUMIFS('別紙（介護施設等整備事業交付金）'!$P$7:$P$51,'別紙（介護施設等整備事業交付金）'!$B$7:$B$51,"補助金",'別紙（介護施設等整備事業交付金）'!$J$7:$J$51,BC$1,'別紙（介護施設等整備事業交付金）'!$K$7:$K$51,$B54)</f>
        <v>0</v>
      </c>
      <c r="BE54" s="47">
        <f>COUNTIFS('別紙（介護施設等整備事業交付金）'!$B$7:$B63,$A$42,'別紙（介護施設等整備事業交付金）'!$J$7:$J63,BE$1,'別紙（介護施設等整備事業交付金）'!$K$7:$K63,$B54)</f>
        <v>0</v>
      </c>
      <c r="BF54" s="55">
        <f>SUMIFS('別紙（介護施設等整備事業交付金）'!$P$7:$P$51,'別紙（介護施設等整備事業交付金）'!$B$7:$B$51,"補助金",'別紙（介護施設等整備事業交付金）'!$J$7:$J$51,BE$1,'別紙（介護施設等整備事業交付金）'!$K$7:$K$51,$B54)</f>
        <v>0</v>
      </c>
      <c r="BG54" s="47">
        <f t="shared" si="10"/>
        <v>0</v>
      </c>
      <c r="BH54" s="55">
        <f t="shared" si="11"/>
        <v>0</v>
      </c>
    </row>
    <row r="55" spans="1:60" x14ac:dyDescent="0.4">
      <c r="A55" s="45"/>
      <c r="B55" s="45" t="s">
        <v>14</v>
      </c>
      <c r="C55" s="69"/>
      <c r="D55" s="69"/>
      <c r="E55" s="70"/>
      <c r="F55" s="69"/>
      <c r="G55" s="69"/>
      <c r="H55" s="70"/>
      <c r="I55" s="47">
        <f>COUNTIFS('別紙（介護施設等整備事業交付金）'!$B$7:$B$51,$A$42,'別紙（介護施設等整備事業交付金）'!$J$7:$J$51,I$1,'別紙（介護施設等整備事業交付金）'!$K$7:$K$51,$B55)</f>
        <v>0</v>
      </c>
      <c r="J55" s="47">
        <f>SUMIFS('別紙（介護施設等整備事業交付金）'!$T$7:$T68,'別紙（介護施設等整備事業交付金）'!$B$7:$B68,"補助金",'別紙（介護施設等整備事業交付金）'!$J$7:$J68,I$1,'別紙（介護施設等整備事業交付金）'!$K$7:$K68,$B55)</f>
        <v>0</v>
      </c>
      <c r="K55" s="55">
        <f>SUMIFS('別紙（介護施設等整備事業交付金）'!$P$7:$P$51,'別紙（介護施設等整備事業交付金）'!$B$7:$B$51,$A$42,'別紙（介護施設等整備事業交付金）'!$J$7:$J$51,I$1,'別紙（介護施設等整備事業交付金）'!$K$7:$K$51,$B55)</f>
        <v>0</v>
      </c>
      <c r="L55" s="47">
        <f>COUNTIFS('別紙（介護施設等整備事業交付金）'!$B$7:$B64,$A$42,'別紙（介護施設等整備事業交付金）'!$J$7:$J64,L$1,'別紙（介護施設等整備事業交付金）'!$K$7:$K64,$B55)</f>
        <v>0</v>
      </c>
      <c r="M55" s="55">
        <f>SUMIFS('別紙（介護施設等整備事業交付金）'!$P$7:$P$51,'別紙（介護施設等整備事業交付金）'!$B$7:$B$51,"補助金",'別紙（介護施設等整備事業交付金）'!$J$7:$J$51,K$1,'別紙（介護施設等整備事業交付金）'!$K$7:$K$51,$B55)</f>
        <v>0</v>
      </c>
      <c r="N55" s="47">
        <f>COUNTIFS('別紙（介護施設等整備事業交付金）'!$B$7:$B64,$A$42,'別紙（介護施設等整備事業交付金）'!$J$7:$J64,N$1,'別紙（介護施設等整備事業交付金）'!$K$7:$K64,$B55)</f>
        <v>0</v>
      </c>
      <c r="O55" s="55">
        <f>SUMIFS('別紙（介護施設等整備事業交付金）'!$P$7:$P$51,'別紙（介護施設等整備事業交付金）'!$B$7:$B$51,"補助金",'別紙（介護施設等整備事業交付金）'!$J$7:$J$51,M$1,'別紙（介護施設等整備事業交付金）'!$K$7:$K$51,$B55)</f>
        <v>0</v>
      </c>
      <c r="P55" s="47">
        <f>COUNTIFS('別紙（介護施設等整備事業交付金）'!$B$7:$B64,$A$42,'別紙（介護施設等整備事業交付金）'!$J$7:$J64,"⑦_①*",'別紙（介護施設等整備事業交付金）'!$K$7:$K64,$B55)</f>
        <v>0</v>
      </c>
      <c r="Q55" s="47">
        <f>SUMIFS('別紙（介護施設等整備事業交付金）'!$T$7:$T66,'別紙（介護施設等整備事業交付金）'!$B$7:$B66,"補助金",'別紙（介護施設等整備事業交付金）'!$J$7:$J66,"⑦_①*",'別紙（介護施設等整備事業交付金）'!$K$7:$K66,$B55)</f>
        <v>0</v>
      </c>
      <c r="R55" s="55">
        <f>SUMIFS('別紙（介護施設等整備事業交付金）'!$P$7:$P$51,'別紙（介護施設等整備事業交付金）'!$B$7:$B$51,"補助金",'別紙（介護施設等整備事業交付金）'!$J$7:$J$51,"⑦_①*",'別紙（介護施設等整備事業交付金）'!$K$7:$K$51,$B55)</f>
        <v>0</v>
      </c>
      <c r="S55" s="47">
        <f>COUNTIFS('別紙（介護施設等整備事業交付金）'!$B$7:$B64,$A$42,'別紙（介護施設等整備事業交付金）'!$J$7:$J64,S$1,'別紙（介護施設等整備事業交付金）'!$K$7:$K64,$B55)</f>
        <v>0</v>
      </c>
      <c r="T55" s="47">
        <f>SUMIFS('別紙（介護施設等整備事業交付金）'!$T$7:$T68,'別紙（介護施設等整備事業交付金）'!$B$7:$B68,"補助金",'別紙（介護施設等整備事業交付金）'!$J$7:$J68,S$1,'別紙（介護施設等整備事業交付金）'!$K$7:$K68,$B55)</f>
        <v>0</v>
      </c>
      <c r="U55" s="55">
        <f>SUMIFS('別紙（介護施設等整備事業交付金）'!$P$7:$P$51,'別紙（介護施設等整備事業交付金）'!$B$7:$B$51,"補助金",'別紙（介護施設等整備事業交付金）'!$J$7:$J$51,S$1,'別紙（介護施設等整備事業交付金）'!$K$7:$K$51,$B55)</f>
        <v>0</v>
      </c>
      <c r="V55" s="47">
        <f>COUNTIFS('別紙（介護施設等整備事業交付金）'!$B$7:$B64,$A$42,'別紙（介護施設等整備事業交付金）'!$J$7:$J64,"⑦_③*",'別紙（介護施設等整備事業交付金）'!$K$7:$K64,$B55)</f>
        <v>0</v>
      </c>
      <c r="W55" s="47">
        <f>SUMIFS('別紙（介護施設等整備事業交付金）'!$T$7:$T66,'別紙（介護施設等整備事業交付金）'!$B$7:$B66,"補助金",'別紙（介護施設等整備事業交付金）'!$J$7:$J66,"⑦_③*",'別紙（介護施設等整備事業交付金）'!$K$7:$K66,$B55)</f>
        <v>0</v>
      </c>
      <c r="X55" s="55">
        <f>SUMIFS('別紙（介護施設等整備事業交付金）'!$P$7:$P$51,'別紙（介護施設等整備事業交付金）'!$B$7:$B$51,"補助金",'別紙（介護施設等整備事業交付金）'!$J$7:$J$51,"⑦_③*",'別紙（介護施設等整備事業交付金）'!$K$7:$K$51,$B55)</f>
        <v>0</v>
      </c>
      <c r="Y55" s="47">
        <f>COUNTIFS('別紙（介護施設等整備事業交付金）'!$B$7:$B64,$A$42,'別紙（介護施設等整備事業交付金）'!$J$7:$J64,Y$1,'別紙（介護施設等整備事業交付金）'!$K$7:$K64,$B55)</f>
        <v>0</v>
      </c>
      <c r="Z55" s="55">
        <f>SUMIFS('別紙（介護施設等整備事業交付金）'!$P$7:$P$51,'別紙（介護施設等整備事業交付金）'!$B$7:$B$51,"補助金",'別紙（介護施設等整備事業交付金）'!$J$7:$J$51,Y$1,'別紙（介護施設等整備事業交付金）'!$K$7:$K$51,$B55)</f>
        <v>0</v>
      </c>
      <c r="AA55" s="47">
        <f>COUNTIFS('別紙（介護施設等整備事業交付金）'!$B$7:$B64,$A$42,'別紙（介護施設等整備事業交付金）'!$J$7:$J64,AA$1,'別紙（介護施設等整備事業交付金）'!$K$7:$K64,$B55)</f>
        <v>0</v>
      </c>
      <c r="AB55" s="55">
        <f>SUMIFS('別紙（介護施設等整備事業交付金）'!$P$7:$P$51,'別紙（介護施設等整備事業交付金）'!$B$7:$B$51,"補助金",'別紙（介護施設等整備事業交付金）'!$J$7:$J$51,AA$1,'別紙（介護施設等整備事業交付金）'!$K$7:$K$51,$B55)</f>
        <v>0</v>
      </c>
      <c r="AC55" s="47">
        <f>COUNTIFS('別紙（介護施設等整備事業交付金）'!$B$7:$B64,$A$42,'別紙（介護施設等整備事業交付金）'!$J$7:$J64,AC$1,'別紙（介護施設等整備事業交付金）'!$K$7:$K64,$B55)</f>
        <v>0</v>
      </c>
      <c r="AD55" s="55">
        <f>SUMIFS('別紙（介護施設等整備事業交付金）'!$P$7:$P$51,'別紙（介護施設等整備事業交付金）'!$B$7:$B$51,"補助金",'別紙（介護施設等整備事業交付金）'!$J$7:$J$51,AB$1,'別紙（介護施設等整備事業交付金）'!$K$7:$K$51,$B55)</f>
        <v>0</v>
      </c>
      <c r="AE55" s="47">
        <f>COUNTIFS('別紙（介護施設等整備事業交付金）'!$B$7:$B64,$A$42,'別紙（介護施設等整備事業交付金）'!$J$7:$J64,AE$1,'別紙（介護施設等整備事業交付金）'!$K$7:$K64,$B55)</f>
        <v>0</v>
      </c>
      <c r="AF55" s="47">
        <f>SUMIFS('別紙（介護施設等整備事業交付金）'!$T$7:$T68,'別紙（介護施設等整備事業交付金）'!$B$7:$B68,"補助金",'別紙（介護施設等整備事業交付金）'!$J$7:$J68,AE$1,'別紙（介護施設等整備事業交付金）'!$K$7:$K68,$B55)</f>
        <v>0</v>
      </c>
      <c r="AG55" s="55">
        <f>SUMIFS('別紙（介護施設等整備事業交付金）'!$P$7:$P$51,'別紙（介護施設等整備事業交付金）'!$B$7:$B$51,"補助金",'別紙（介護施設等整備事業交付金）'!$J$7:$J$51,AE$1,'別紙（介護施設等整備事業交付金）'!$K$7:$K$51,$B55)</f>
        <v>0</v>
      </c>
      <c r="AH55" s="47">
        <f>COUNTIFS('別紙（介護施設等整備事業交付金）'!$B$7:$B64,$A$42,'別紙（介護施設等整備事業交付金）'!$J$7:$J64,AH$1,'別紙（介護施設等整備事業交付金）'!$K$7:$K64,$B55)</f>
        <v>0</v>
      </c>
      <c r="AI55" s="47">
        <f>SUMIFS('別紙（介護施設等整備事業交付金）'!$T$7:$T68,'別紙（介護施設等整備事業交付金）'!$B$7:$B68,"補助金",'別紙（介護施設等整備事業交付金）'!$J$7:$J68,AH$1,'別紙（介護施設等整備事業交付金）'!$K$7:$K68,$B55)</f>
        <v>0</v>
      </c>
      <c r="AJ55" s="55">
        <f>SUMIFS('別紙（介護施設等整備事業交付金）'!$P$7:$P$51,'別紙（介護施設等整備事業交付金）'!$B$7:$B$51,"補助金",'別紙（介護施設等整備事業交付金）'!$J$7:$J$51,AH$1,'別紙（介護施設等整備事業交付金）'!$K$7:$K$51,$B55)</f>
        <v>0</v>
      </c>
      <c r="AK55" s="47">
        <f>COUNTIFS('別紙（介護施設等整備事業交付金）'!$B$7:$B64,$A$42,'別紙（介護施設等整備事業交付金）'!$J$7:$J64,AK$1,'別紙（介護施設等整備事業交付金）'!$K$7:$K64,$B55)</f>
        <v>0</v>
      </c>
      <c r="AL55" s="55">
        <f>SUMIFS('別紙（介護施設等整備事業交付金）'!$P$7:$P$51,'別紙（介護施設等整備事業交付金）'!$B$7:$B$51,"補助金",'別紙（介護施設等整備事業交付金）'!$J$7:$J$51,AK$1,'別紙（介護施設等整備事業交付金）'!$K$7:$K$51,$B55)</f>
        <v>0</v>
      </c>
      <c r="AM55" s="47">
        <f>COUNTIFS('別紙（介護施設等整備事業交付金）'!$B$7:$B64,$A$42,'別紙（介護施設等整備事業交付金）'!$J$7:$J64,AM$1,'別紙（介護施設等整備事業交付金）'!$K$7:$K64,$B55)</f>
        <v>0</v>
      </c>
      <c r="AN55" s="55">
        <f>SUMIFS('別紙（介護施設等整備事業交付金）'!$P$7:$P$51,'別紙（介護施設等整備事業交付金）'!$B$7:$B$51,"補助金",'別紙（介護施設等整備事業交付金）'!$J$7:$J$51,AL$1,'別紙（介護施設等整備事業交付金）'!$K$7:$K$51,$B55)</f>
        <v>0</v>
      </c>
      <c r="AO55" s="47">
        <f>COUNTIFS('別紙（介護施設等整備事業交付金）'!$B$7:$B64,$A$42,'別紙（介護施設等整備事業交付金）'!$J$7:$J64,AO$1,'別紙（介護施設等整備事業交付金）'!$K$7:$K64,$B55)</f>
        <v>0</v>
      </c>
      <c r="AP55" s="47">
        <f>SUMIFS('別紙（介護施設等整備事業交付金）'!$T$7:$T68,'別紙（介護施設等整備事業交付金）'!$B$7:$B68,"補助金",'別紙（介護施設等整備事業交付金）'!$J$7:$J68,AO$1,'別紙（介護施設等整備事業交付金）'!$K$7:$K68,$B55)</f>
        <v>0</v>
      </c>
      <c r="AQ55" s="55">
        <f>SUMIFS('別紙（介護施設等整備事業交付金）'!$P$7:$P$51,'別紙（介護施設等整備事業交付金）'!$B$7:$B$51,"補助金",'別紙（介護施設等整備事業交付金）'!$J$7:$J$51,AO$1,'別紙（介護施設等整備事業交付金）'!$K$7:$K$51,$B55)</f>
        <v>0</v>
      </c>
      <c r="AR55" s="47">
        <f>COUNTIFS('別紙（介護施設等整備事業交付金）'!$B$7:$B64,$A$42,'別紙（介護施設等整備事業交付金）'!$J$7:$J64,AR$1,'別紙（介護施設等整備事業交付金）'!$K$7:$K64,$B55)</f>
        <v>0</v>
      </c>
      <c r="AS55" s="64">
        <f>SUMIFS('別紙（介護施設等整備事業交付金）'!$T$7:$T68,'別紙（介護施設等整備事業交付金）'!$B$7:$B68,"補助金",'別紙（介護施設等整備事業交付金）'!$J$7:$J68,AR$1,'別紙（介護施設等整備事業交付金）'!$K$7:$K68,$B55)</f>
        <v>0</v>
      </c>
      <c r="AT55" s="55">
        <f>SUMIFS('別紙（介護施設等整備事業交付金）'!$P$7:$P$51,'別紙（介護施設等整備事業交付金）'!$B$7:$B$51,"補助金",'別紙（介護施設等整備事業交付金）'!$J$7:$J$51,AR$1,'別紙（介護施設等整備事業交付金）'!$K$7:$K$51,$B55)</f>
        <v>0</v>
      </c>
      <c r="AU55" s="47">
        <f>COUNTIFS('別紙（介護施設等整備事業交付金）'!$B$7:$B64,$A$42,'別紙（介護施設等整備事業交付金）'!$J$7:$J64,AU$1,'別紙（介護施設等整備事業交付金）'!$K$7:$K64,$B55)</f>
        <v>0</v>
      </c>
      <c r="AV55" s="64">
        <f>SUMIFS('別紙（介護施設等整備事業交付金）'!$T$7:$T68,'別紙（介護施設等整備事業交付金）'!$B$7:$B68,"補助金",'別紙（介護施設等整備事業交付金）'!$J$7:$J68,AU$1,'別紙（介護施設等整備事業交付金）'!$K$7:$K68,$B55)</f>
        <v>0</v>
      </c>
      <c r="AW55" s="55">
        <f>SUMIFS('別紙（介護施設等整備事業交付金）'!$P$7:$P$51,'別紙（介護施設等整備事業交付金）'!$B$7:$B$51,"補助金",'別紙（介護施設等整備事業交付金）'!$J$7:$J$51,AU$1,'別紙（介護施設等整備事業交付金）'!$K$7:$K$51,$B55)</f>
        <v>0</v>
      </c>
      <c r="AX55" s="47">
        <f>COUNTIFS('別紙（介護施設等整備事業交付金）'!$B$7:$B64,$A$42,'別紙（介護施設等整備事業交付金）'!$J$7:$J64,AX$1,'別紙（介護施設等整備事業交付金）'!$K$7:$K64,$B55)</f>
        <v>0</v>
      </c>
      <c r="AY55" s="64">
        <f>SUMIFS('別紙（介護施設等整備事業交付金）'!$T$7:$T68,'別紙（介護施設等整備事業交付金）'!$B$7:$B68,"補助金",'別紙（介護施設等整備事業交付金）'!$J$7:$J68,AX$1,'別紙（介護施設等整備事業交付金）'!$K$7:$K68,$B55)</f>
        <v>0</v>
      </c>
      <c r="AZ55" s="55">
        <f>SUMIFS('別紙（介護施設等整備事業交付金）'!$P$7:$P$51,'別紙（介護施設等整備事業交付金）'!$B$7:$B$51,"補助金",'別紙（介護施設等整備事業交付金）'!$J$7:$J$51,AX$1,'別紙（介護施設等整備事業交付金）'!$K$7:$K$51,$B55)</f>
        <v>0</v>
      </c>
      <c r="BA55" s="47">
        <f>COUNTIFS('別紙（介護施設等整備事業交付金）'!$B$7:$B64,$A$42,'別紙（介護施設等整備事業交付金）'!$J$7:$J64,BA$1,'別紙（介護施設等整備事業交付金）'!$K$7:$K64,$B55)</f>
        <v>0</v>
      </c>
      <c r="BB55" s="55">
        <f>SUMIFS('別紙（介護施設等整備事業交付金）'!$P$7:$P$51,'別紙（介護施設等整備事業交付金）'!$B$7:$B$51,"補助金",'別紙（介護施設等整備事業交付金）'!$J$7:$J$51,BA$1,'別紙（介護施設等整備事業交付金）'!$K$7:$K$51,$B55)</f>
        <v>0</v>
      </c>
      <c r="BC55" s="47">
        <f>COUNTIFS('別紙（介護施設等整備事業交付金）'!$B$7:$B64,$A$42,'別紙（介護施設等整備事業交付金）'!$J$7:$J64,BC$1,'別紙（介護施設等整備事業交付金）'!$K$7:$K64,$B55)</f>
        <v>0</v>
      </c>
      <c r="BD55" s="55">
        <f>SUMIFS('別紙（介護施設等整備事業交付金）'!$P$7:$P$51,'別紙（介護施設等整備事業交付金）'!$B$7:$B$51,"補助金",'別紙（介護施設等整備事業交付金）'!$J$7:$J$51,BC$1,'別紙（介護施設等整備事業交付金）'!$K$7:$K$51,$B55)</f>
        <v>0</v>
      </c>
      <c r="BE55" s="47">
        <f>COUNTIFS('別紙（介護施設等整備事業交付金）'!$B$7:$B64,$A$42,'別紙（介護施設等整備事業交付金）'!$J$7:$J64,BE$1,'別紙（介護施設等整備事業交付金）'!$K$7:$K64,$B55)</f>
        <v>0</v>
      </c>
      <c r="BF55" s="55">
        <f>SUMIFS('別紙（介護施設等整備事業交付金）'!$P$7:$P$51,'別紙（介護施設等整備事業交付金）'!$B$7:$B$51,"補助金",'別紙（介護施設等整備事業交付金）'!$J$7:$J$51,BE$1,'別紙（介護施設等整備事業交付金）'!$K$7:$K$51,$B55)</f>
        <v>0</v>
      </c>
      <c r="BG55" s="47">
        <f t="shared" si="10"/>
        <v>0</v>
      </c>
      <c r="BH55" s="55">
        <f t="shared" si="11"/>
        <v>0</v>
      </c>
    </row>
    <row r="56" spans="1:60" x14ac:dyDescent="0.4">
      <c r="A56" s="45"/>
      <c r="B56" s="45" t="s">
        <v>15</v>
      </c>
      <c r="C56" s="69"/>
      <c r="D56" s="69"/>
      <c r="E56" s="70"/>
      <c r="F56" s="69"/>
      <c r="G56" s="69"/>
      <c r="H56" s="70"/>
      <c r="I56" s="47">
        <f>COUNTIFS('別紙（介護施設等整備事業交付金）'!$B$7:$B$51,$A$42,'別紙（介護施設等整備事業交付金）'!$J$7:$J$51,I$1,'別紙（介護施設等整備事業交付金）'!$K$7:$K$51,$B56)</f>
        <v>0</v>
      </c>
      <c r="J56" s="47">
        <f>SUMIFS('別紙（介護施設等整備事業交付金）'!$T$7:$T69,'別紙（介護施設等整備事業交付金）'!$B$7:$B69,"補助金",'別紙（介護施設等整備事業交付金）'!$J$7:$J69,I$1,'別紙（介護施設等整備事業交付金）'!$K$7:$K69,$B56)</f>
        <v>0</v>
      </c>
      <c r="K56" s="55">
        <f>SUMIFS('別紙（介護施設等整備事業交付金）'!$P$7:$P$51,'別紙（介護施設等整備事業交付金）'!$B$7:$B$51,$A$42,'別紙（介護施設等整備事業交付金）'!$J$7:$J$51,I$1,'別紙（介護施設等整備事業交付金）'!$K$7:$K$51,$B56)</f>
        <v>0</v>
      </c>
      <c r="L56" s="47">
        <f>COUNTIFS('別紙（介護施設等整備事業交付金）'!$B$7:$B65,$A$42,'別紙（介護施設等整備事業交付金）'!$J$7:$J65,L$1,'別紙（介護施設等整備事業交付金）'!$K$7:$K65,$B56)</f>
        <v>0</v>
      </c>
      <c r="M56" s="55">
        <f>SUMIFS('別紙（介護施設等整備事業交付金）'!$P$7:$P$51,'別紙（介護施設等整備事業交付金）'!$B$7:$B$51,"補助金",'別紙（介護施設等整備事業交付金）'!$J$7:$J$51,K$1,'別紙（介護施設等整備事業交付金）'!$K$7:$K$51,$B56)</f>
        <v>0</v>
      </c>
      <c r="N56" s="47">
        <f>COUNTIFS('別紙（介護施設等整備事業交付金）'!$B$7:$B65,$A$42,'別紙（介護施設等整備事業交付金）'!$J$7:$J65,N$1,'別紙（介護施設等整備事業交付金）'!$K$7:$K65,$B56)</f>
        <v>0</v>
      </c>
      <c r="O56" s="55">
        <f>SUMIFS('別紙（介護施設等整備事業交付金）'!$P$7:$P$51,'別紙（介護施設等整備事業交付金）'!$B$7:$B$51,"補助金",'別紙（介護施設等整備事業交付金）'!$J$7:$J$51,M$1,'別紙（介護施設等整備事業交付金）'!$K$7:$K$51,$B56)</f>
        <v>0</v>
      </c>
      <c r="P56" s="47">
        <f>COUNTIFS('別紙（介護施設等整備事業交付金）'!$B$7:$B65,$A$42,'別紙（介護施設等整備事業交付金）'!$J$7:$J65,"⑦_①*",'別紙（介護施設等整備事業交付金）'!$K$7:$K65,$B56)</f>
        <v>0</v>
      </c>
      <c r="Q56" s="47">
        <f>SUMIFS('別紙（介護施設等整備事業交付金）'!$T$7:$T67,'別紙（介護施設等整備事業交付金）'!$B$7:$B67,"補助金",'別紙（介護施設等整備事業交付金）'!$J$7:$J67,"⑦_①*",'別紙（介護施設等整備事業交付金）'!$K$7:$K67,$B56)</f>
        <v>0</v>
      </c>
      <c r="R56" s="55">
        <f>SUMIFS('別紙（介護施設等整備事業交付金）'!$P$7:$P$51,'別紙（介護施設等整備事業交付金）'!$B$7:$B$51,"補助金",'別紙（介護施設等整備事業交付金）'!$J$7:$J$51,"⑦_①*",'別紙（介護施設等整備事業交付金）'!$K$7:$K$51,$B56)</f>
        <v>0</v>
      </c>
      <c r="S56" s="47">
        <f>COUNTIFS('別紙（介護施設等整備事業交付金）'!$B$7:$B65,$A$42,'別紙（介護施設等整備事業交付金）'!$J$7:$J65,S$1,'別紙（介護施設等整備事業交付金）'!$K$7:$K65,$B56)</f>
        <v>0</v>
      </c>
      <c r="T56" s="47">
        <f>SUMIFS('別紙（介護施設等整備事業交付金）'!$T$7:$T69,'別紙（介護施設等整備事業交付金）'!$B$7:$B69,"補助金",'別紙（介護施設等整備事業交付金）'!$J$7:$J69,S$1,'別紙（介護施設等整備事業交付金）'!$K$7:$K69,$B56)</f>
        <v>0</v>
      </c>
      <c r="U56" s="55">
        <f>SUMIFS('別紙（介護施設等整備事業交付金）'!$P$7:$P$51,'別紙（介護施設等整備事業交付金）'!$B$7:$B$51,"補助金",'別紙（介護施設等整備事業交付金）'!$J$7:$J$51,S$1,'別紙（介護施設等整備事業交付金）'!$K$7:$K$51,$B56)</f>
        <v>0</v>
      </c>
      <c r="V56" s="47">
        <f>COUNTIFS('別紙（介護施設等整備事業交付金）'!$B$7:$B65,$A$42,'別紙（介護施設等整備事業交付金）'!$J$7:$J65,"⑦_③*",'別紙（介護施設等整備事業交付金）'!$K$7:$K65,$B56)</f>
        <v>0</v>
      </c>
      <c r="W56" s="47">
        <f>SUMIFS('別紙（介護施設等整備事業交付金）'!$T$7:$T67,'別紙（介護施設等整備事業交付金）'!$B$7:$B67,"補助金",'別紙（介護施設等整備事業交付金）'!$J$7:$J67,"⑦_③*",'別紙（介護施設等整備事業交付金）'!$K$7:$K67,$B56)</f>
        <v>0</v>
      </c>
      <c r="X56" s="55">
        <f>SUMIFS('別紙（介護施設等整備事業交付金）'!$P$7:$P$51,'別紙（介護施設等整備事業交付金）'!$B$7:$B$51,"補助金",'別紙（介護施設等整備事業交付金）'!$J$7:$J$51,"⑦_③*",'別紙（介護施設等整備事業交付金）'!$K$7:$K$51,$B56)</f>
        <v>0</v>
      </c>
      <c r="Y56" s="47">
        <f>COUNTIFS('別紙（介護施設等整備事業交付金）'!$B$7:$B65,$A$42,'別紙（介護施設等整備事業交付金）'!$J$7:$J65,Y$1,'別紙（介護施設等整備事業交付金）'!$K$7:$K65,$B56)</f>
        <v>0</v>
      </c>
      <c r="Z56" s="55">
        <f>SUMIFS('別紙（介護施設等整備事業交付金）'!$P$7:$P$51,'別紙（介護施設等整備事業交付金）'!$B$7:$B$51,"補助金",'別紙（介護施設等整備事業交付金）'!$J$7:$J$51,Y$1,'別紙（介護施設等整備事業交付金）'!$K$7:$K$51,$B56)</f>
        <v>0</v>
      </c>
      <c r="AA56" s="47">
        <f>COUNTIFS('別紙（介護施設等整備事業交付金）'!$B$7:$B65,$A$42,'別紙（介護施設等整備事業交付金）'!$J$7:$J65,AA$1,'別紙（介護施設等整備事業交付金）'!$K$7:$K65,$B56)</f>
        <v>0</v>
      </c>
      <c r="AB56" s="55">
        <f>SUMIFS('別紙（介護施設等整備事業交付金）'!$P$7:$P$51,'別紙（介護施設等整備事業交付金）'!$B$7:$B$51,"補助金",'別紙（介護施設等整備事業交付金）'!$J$7:$J$51,AA$1,'別紙（介護施設等整備事業交付金）'!$K$7:$K$51,$B56)</f>
        <v>0</v>
      </c>
      <c r="AC56" s="47">
        <f>COUNTIFS('別紙（介護施設等整備事業交付金）'!$B$7:$B65,$A$42,'別紙（介護施設等整備事業交付金）'!$J$7:$J65,AC$1,'別紙（介護施設等整備事業交付金）'!$K$7:$K65,$B56)</f>
        <v>0</v>
      </c>
      <c r="AD56" s="55">
        <f>SUMIFS('別紙（介護施設等整備事業交付金）'!$P$7:$P$51,'別紙（介護施設等整備事業交付金）'!$B$7:$B$51,"補助金",'別紙（介護施設等整備事業交付金）'!$J$7:$J$51,AB$1,'別紙（介護施設等整備事業交付金）'!$K$7:$K$51,$B56)</f>
        <v>0</v>
      </c>
      <c r="AE56" s="47">
        <f>COUNTIFS('別紙（介護施設等整備事業交付金）'!$B$7:$B65,$A$42,'別紙（介護施設等整備事業交付金）'!$J$7:$J65,AE$1,'別紙（介護施設等整備事業交付金）'!$K$7:$K65,$B56)</f>
        <v>0</v>
      </c>
      <c r="AF56" s="47">
        <f>SUMIFS('別紙（介護施設等整備事業交付金）'!$T$7:$T69,'別紙（介護施設等整備事業交付金）'!$B$7:$B69,"補助金",'別紙（介護施設等整備事業交付金）'!$J$7:$J69,AE$1,'別紙（介護施設等整備事業交付金）'!$K$7:$K69,$B56)</f>
        <v>0</v>
      </c>
      <c r="AG56" s="55">
        <f>SUMIFS('別紙（介護施設等整備事業交付金）'!$P$7:$P$51,'別紙（介護施設等整備事業交付金）'!$B$7:$B$51,"補助金",'別紙（介護施設等整備事業交付金）'!$J$7:$J$51,AE$1,'別紙（介護施設等整備事業交付金）'!$K$7:$K$51,$B56)</f>
        <v>0</v>
      </c>
      <c r="AH56" s="47">
        <f>COUNTIFS('別紙（介護施設等整備事業交付金）'!$B$7:$B65,$A$42,'別紙（介護施設等整備事業交付金）'!$J$7:$J65,AH$1,'別紙（介護施設等整備事業交付金）'!$K$7:$K65,$B56)</f>
        <v>0</v>
      </c>
      <c r="AI56" s="47">
        <f>SUMIFS('別紙（介護施設等整備事業交付金）'!$T$7:$T69,'別紙（介護施設等整備事業交付金）'!$B$7:$B69,"補助金",'別紙（介護施設等整備事業交付金）'!$J$7:$J69,AH$1,'別紙（介護施設等整備事業交付金）'!$K$7:$K69,$B56)</f>
        <v>0</v>
      </c>
      <c r="AJ56" s="55">
        <f>SUMIFS('別紙（介護施設等整備事業交付金）'!$P$7:$P$51,'別紙（介護施設等整備事業交付金）'!$B$7:$B$51,"補助金",'別紙（介護施設等整備事業交付金）'!$J$7:$J$51,AH$1,'別紙（介護施設等整備事業交付金）'!$K$7:$K$51,$B56)</f>
        <v>0</v>
      </c>
      <c r="AK56" s="47">
        <f>COUNTIFS('別紙（介護施設等整備事業交付金）'!$B$7:$B65,$A$42,'別紙（介護施設等整備事業交付金）'!$J$7:$J65,AK$1,'別紙（介護施設等整備事業交付金）'!$K$7:$K65,$B56)</f>
        <v>0</v>
      </c>
      <c r="AL56" s="55">
        <f>SUMIFS('別紙（介護施設等整備事業交付金）'!$P$7:$P$51,'別紙（介護施設等整備事業交付金）'!$B$7:$B$51,"補助金",'別紙（介護施設等整備事業交付金）'!$J$7:$J$51,AK$1,'別紙（介護施設等整備事業交付金）'!$K$7:$K$51,$B56)</f>
        <v>0</v>
      </c>
      <c r="AM56" s="47">
        <f>COUNTIFS('別紙（介護施設等整備事業交付金）'!$B$7:$B65,$A$42,'別紙（介護施設等整備事業交付金）'!$J$7:$J65,AM$1,'別紙（介護施設等整備事業交付金）'!$K$7:$K65,$B56)</f>
        <v>0</v>
      </c>
      <c r="AN56" s="55">
        <f>SUMIFS('別紙（介護施設等整備事業交付金）'!$P$7:$P$51,'別紙（介護施設等整備事業交付金）'!$B$7:$B$51,"補助金",'別紙（介護施設等整備事業交付金）'!$J$7:$J$51,AL$1,'別紙（介護施設等整備事業交付金）'!$K$7:$K$51,$B56)</f>
        <v>0</v>
      </c>
      <c r="AO56" s="47">
        <f>COUNTIFS('別紙（介護施設等整備事業交付金）'!$B$7:$B65,$A$42,'別紙（介護施設等整備事業交付金）'!$J$7:$J65,AO$1,'別紙（介護施設等整備事業交付金）'!$K$7:$K65,$B56)</f>
        <v>0</v>
      </c>
      <c r="AP56" s="47">
        <f>SUMIFS('別紙（介護施設等整備事業交付金）'!$T$7:$T69,'別紙（介護施設等整備事業交付金）'!$B$7:$B69,"補助金",'別紙（介護施設等整備事業交付金）'!$J$7:$J69,AO$1,'別紙（介護施設等整備事業交付金）'!$K$7:$K69,$B56)</f>
        <v>0</v>
      </c>
      <c r="AQ56" s="55">
        <f>SUMIFS('別紙（介護施設等整備事業交付金）'!$P$7:$P$51,'別紙（介護施設等整備事業交付金）'!$B$7:$B$51,"補助金",'別紙（介護施設等整備事業交付金）'!$J$7:$J$51,AO$1,'別紙（介護施設等整備事業交付金）'!$K$7:$K$51,$B56)</f>
        <v>0</v>
      </c>
      <c r="AR56" s="47">
        <f>COUNTIFS('別紙（介護施設等整備事業交付金）'!$B$7:$B65,$A$42,'別紙（介護施設等整備事業交付金）'!$J$7:$J65,AR$1,'別紙（介護施設等整備事業交付金）'!$K$7:$K65,$B56)</f>
        <v>0</v>
      </c>
      <c r="AS56" s="64">
        <f>SUMIFS('別紙（介護施設等整備事業交付金）'!$T$7:$T69,'別紙（介護施設等整備事業交付金）'!$B$7:$B69,"補助金",'別紙（介護施設等整備事業交付金）'!$J$7:$J69,AR$1,'別紙（介護施設等整備事業交付金）'!$K$7:$K69,$B56)</f>
        <v>0</v>
      </c>
      <c r="AT56" s="55">
        <f>SUMIFS('別紙（介護施設等整備事業交付金）'!$P$7:$P$51,'別紙（介護施設等整備事業交付金）'!$B$7:$B$51,"補助金",'別紙（介護施設等整備事業交付金）'!$J$7:$J$51,AR$1,'別紙（介護施設等整備事業交付金）'!$K$7:$K$51,$B56)</f>
        <v>0</v>
      </c>
      <c r="AU56" s="47">
        <f>COUNTIFS('別紙（介護施設等整備事業交付金）'!$B$7:$B65,$A$42,'別紙（介護施設等整備事業交付金）'!$J$7:$J65,AU$1,'別紙（介護施設等整備事業交付金）'!$K$7:$K65,$B56)</f>
        <v>0</v>
      </c>
      <c r="AV56" s="64">
        <f>SUMIFS('別紙（介護施設等整備事業交付金）'!$T$7:$T69,'別紙（介護施設等整備事業交付金）'!$B$7:$B69,"補助金",'別紙（介護施設等整備事業交付金）'!$J$7:$J69,AU$1,'別紙（介護施設等整備事業交付金）'!$K$7:$K69,$B56)</f>
        <v>0</v>
      </c>
      <c r="AW56" s="55">
        <f>SUMIFS('別紙（介護施設等整備事業交付金）'!$P$7:$P$51,'別紙（介護施設等整備事業交付金）'!$B$7:$B$51,"補助金",'別紙（介護施設等整備事業交付金）'!$J$7:$J$51,AU$1,'別紙（介護施設等整備事業交付金）'!$K$7:$K$51,$B56)</f>
        <v>0</v>
      </c>
      <c r="AX56" s="47">
        <f>COUNTIFS('別紙（介護施設等整備事業交付金）'!$B$7:$B65,$A$42,'別紙（介護施設等整備事業交付金）'!$J$7:$J65,AX$1,'別紙（介護施設等整備事業交付金）'!$K$7:$K65,$B56)</f>
        <v>0</v>
      </c>
      <c r="AY56" s="64">
        <f>SUMIFS('別紙（介護施設等整備事業交付金）'!$T$7:$T69,'別紙（介護施設等整備事業交付金）'!$B$7:$B69,"補助金",'別紙（介護施設等整備事業交付金）'!$J$7:$J69,AX$1,'別紙（介護施設等整備事業交付金）'!$K$7:$K69,$B56)</f>
        <v>0</v>
      </c>
      <c r="AZ56" s="55">
        <f>SUMIFS('別紙（介護施設等整備事業交付金）'!$P$7:$P$51,'別紙（介護施設等整備事業交付金）'!$B$7:$B$51,"補助金",'別紙（介護施設等整備事業交付金）'!$J$7:$J$51,AX$1,'別紙（介護施設等整備事業交付金）'!$K$7:$K$51,$B56)</f>
        <v>0</v>
      </c>
      <c r="BA56" s="47">
        <f>COUNTIFS('別紙（介護施設等整備事業交付金）'!$B$7:$B65,$A$42,'別紙（介護施設等整備事業交付金）'!$J$7:$J65,BA$1,'別紙（介護施設等整備事業交付金）'!$K$7:$K65,$B56)</f>
        <v>0</v>
      </c>
      <c r="BB56" s="55">
        <f>SUMIFS('別紙（介護施設等整備事業交付金）'!$P$7:$P$51,'別紙（介護施設等整備事業交付金）'!$B$7:$B$51,"補助金",'別紙（介護施設等整備事業交付金）'!$J$7:$J$51,BA$1,'別紙（介護施設等整備事業交付金）'!$K$7:$K$51,$B56)</f>
        <v>0</v>
      </c>
      <c r="BC56" s="47">
        <f>COUNTIFS('別紙（介護施設等整備事業交付金）'!$B$7:$B65,$A$42,'別紙（介護施設等整備事業交付金）'!$J$7:$J65,BC$1,'別紙（介護施設等整備事業交付金）'!$K$7:$K65,$B56)</f>
        <v>0</v>
      </c>
      <c r="BD56" s="55">
        <f>SUMIFS('別紙（介護施設等整備事業交付金）'!$P$7:$P$51,'別紙（介護施設等整備事業交付金）'!$B$7:$B$51,"補助金",'別紙（介護施設等整備事業交付金）'!$J$7:$J$51,BC$1,'別紙（介護施設等整備事業交付金）'!$K$7:$K$51,$B56)</f>
        <v>0</v>
      </c>
      <c r="BE56" s="47">
        <f>COUNTIFS('別紙（介護施設等整備事業交付金）'!$B$7:$B65,$A$42,'別紙（介護施設等整備事業交付金）'!$J$7:$J65,BE$1,'別紙（介護施設等整備事業交付金）'!$K$7:$K65,$B56)</f>
        <v>0</v>
      </c>
      <c r="BF56" s="55">
        <f>SUMIFS('別紙（介護施設等整備事業交付金）'!$P$7:$P$51,'別紙（介護施設等整備事業交付金）'!$B$7:$B$51,"補助金",'別紙（介護施設等整備事業交付金）'!$J$7:$J$51,BE$1,'別紙（介護施設等整備事業交付金）'!$K$7:$K$51,$B56)</f>
        <v>0</v>
      </c>
      <c r="BG56" s="47">
        <f t="shared" si="10"/>
        <v>0</v>
      </c>
      <c r="BH56" s="55">
        <f t="shared" si="11"/>
        <v>0</v>
      </c>
    </row>
    <row r="57" spans="1:60" x14ac:dyDescent="0.4">
      <c r="A57" s="45"/>
      <c r="B57" s="45" t="s">
        <v>147</v>
      </c>
      <c r="C57" s="69"/>
      <c r="D57" s="69"/>
      <c r="E57" s="70"/>
      <c r="F57" s="69"/>
      <c r="G57" s="69"/>
      <c r="H57" s="70"/>
      <c r="I57" s="47">
        <f>COUNTIFS('別紙（介護施設等整備事業交付金）'!$B$7:$B$51,$A$42,'別紙（介護施設等整備事業交付金）'!$J$7:$J$51,I$1,'別紙（介護施設等整備事業交付金）'!$K$7:$K$51,$B57)</f>
        <v>0</v>
      </c>
      <c r="J57" s="47">
        <f>SUMIFS('別紙（介護施設等整備事業交付金）'!$T$7:$T68,'別紙（介護施設等整備事業交付金）'!$B$7:$B68,"補助金",'別紙（介護施設等整備事業交付金）'!$J$7:$J68,I$1,'別紙（介護施設等整備事業交付金）'!$K$7:$K68,$B57)</f>
        <v>0</v>
      </c>
      <c r="K57" s="55">
        <f>SUMIFS('別紙（介護施設等整備事業交付金）'!$P$7:$P$51,'別紙（介護施設等整備事業交付金）'!$B$7:$B$51,$A$42,'別紙（介護施設等整備事業交付金）'!$J$7:$J$51,I$1,'別紙（介護施設等整備事業交付金）'!$K$7:$K$51,$B57)</f>
        <v>0</v>
      </c>
      <c r="L57" s="47">
        <f>COUNTIFS('別紙（介護施設等整備事業交付金）'!$B$7:$B64,$A$42,'別紙（介護施設等整備事業交付金）'!$J$7:$J64,L$1,'別紙（介護施設等整備事業交付金）'!$K$7:$K64,$B57)</f>
        <v>0</v>
      </c>
      <c r="M57" s="55">
        <f>SUMIFS('別紙（介護施設等整備事業交付金）'!$P$7:$P$51,'別紙（介護施設等整備事業交付金）'!$B$7:$B$51,"補助金",'別紙（介護施設等整備事業交付金）'!$J$7:$J$51,K$1,'別紙（介護施設等整備事業交付金）'!$K$7:$K$51,$B57)</f>
        <v>0</v>
      </c>
      <c r="N57" s="47">
        <f>COUNTIFS('別紙（介護施設等整備事業交付金）'!$B$7:$B64,$A$42,'別紙（介護施設等整備事業交付金）'!$J$7:$J64,N$1,'別紙（介護施設等整備事業交付金）'!$K$7:$K64,$B57)</f>
        <v>0</v>
      </c>
      <c r="O57" s="55">
        <f>SUMIFS('別紙（介護施設等整備事業交付金）'!$P$7:$P$51,'別紙（介護施設等整備事業交付金）'!$B$7:$B$51,"補助金",'別紙（介護施設等整備事業交付金）'!$J$7:$J$51,M$1,'別紙（介護施設等整備事業交付金）'!$K$7:$K$51,$B57)</f>
        <v>0</v>
      </c>
      <c r="P57" s="47">
        <f>COUNTIFS('別紙（介護施設等整備事業交付金）'!$B$7:$B66,$A$42,'別紙（介護施設等整備事業交付金）'!$J$7:$J66,"⑦_①*",'別紙（介護施設等整備事業交付金）'!$K$7:$K66,$B57)</f>
        <v>0</v>
      </c>
      <c r="Q57" s="47">
        <f>SUMIFS('別紙（介護施設等整備事業交付金）'!$T$7:$T68,'別紙（介護施設等整備事業交付金）'!$B$7:$B68,"補助金",'別紙（介護施設等整備事業交付金）'!$J$7:$J68,"⑦_①*",'別紙（介護施設等整備事業交付金）'!$K$7:$K68,$B57)</f>
        <v>0</v>
      </c>
      <c r="R57" s="55">
        <f>SUMIFS('別紙（介護施設等整備事業交付金）'!$P$7:$P$51,'別紙（介護施設等整備事業交付金）'!$B$7:$B$51,"補助金",'別紙（介護施設等整備事業交付金）'!$J$7:$J$51,"⑦_①*",'別紙（介護施設等整備事業交付金）'!$K$7:$K$51,$B57)</f>
        <v>0</v>
      </c>
      <c r="S57" s="47">
        <f>COUNTIFS('別紙（介護施設等整備事業交付金）'!$B$7:$B64,$A$42,'別紙（介護施設等整備事業交付金）'!$J$7:$J64,S$1,'別紙（介護施設等整備事業交付金）'!$K$7:$K64,$B57)</f>
        <v>0</v>
      </c>
      <c r="T57" s="47">
        <f>SUMIFS('別紙（介護施設等整備事業交付金）'!$T$7:$T68,'別紙（介護施設等整備事業交付金）'!$B$7:$B68,"補助金",'別紙（介護施設等整備事業交付金）'!$J$7:$J68,S$1,'別紙（介護施設等整備事業交付金）'!$K$7:$K68,$B57)</f>
        <v>0</v>
      </c>
      <c r="U57" s="55">
        <f>SUMIFS('別紙（介護施設等整備事業交付金）'!$P$7:$P$51,'別紙（介護施設等整備事業交付金）'!$B$7:$B$51,"補助金",'別紙（介護施設等整備事業交付金）'!$J$7:$J$51,S$1,'別紙（介護施設等整備事業交付金）'!$K$7:$K$51,$B57)</f>
        <v>0</v>
      </c>
      <c r="V57" s="47">
        <f>COUNTIFS('別紙（介護施設等整備事業交付金）'!$B$7:$B66,$A$42,'別紙（介護施設等整備事業交付金）'!$J$7:$J66,"⑦_③*",'別紙（介護施設等整備事業交付金）'!$K$7:$K66,$B57)</f>
        <v>0</v>
      </c>
      <c r="W57" s="47">
        <f>SUMIFS('別紙（介護施設等整備事業交付金）'!$T$7:$T68,'別紙（介護施設等整備事業交付金）'!$B$7:$B68,"補助金",'別紙（介護施設等整備事業交付金）'!$J$7:$J68,"⑦_③*",'別紙（介護施設等整備事業交付金）'!$K$7:$K68,$B57)</f>
        <v>0</v>
      </c>
      <c r="X57" s="55">
        <f>SUMIFS('別紙（介護施設等整備事業交付金）'!$P$7:$P$51,'別紙（介護施設等整備事業交付金）'!$B$7:$B$51,"補助金",'別紙（介護施設等整備事業交付金）'!$J$7:$J$51,"⑦_③*",'別紙（介護施設等整備事業交付金）'!$K$7:$K$51,$B57)</f>
        <v>0</v>
      </c>
      <c r="Y57" s="47">
        <f>COUNTIFS('別紙（介護施設等整備事業交付金）'!$B$7:$B64,$A$42,'別紙（介護施設等整備事業交付金）'!$J$7:$J64,Y$1,'別紙（介護施設等整備事業交付金）'!$K$7:$K64,$B57)</f>
        <v>0</v>
      </c>
      <c r="Z57" s="55">
        <f>SUMIFS('別紙（介護施設等整備事業交付金）'!$P$7:$P$51,'別紙（介護施設等整備事業交付金）'!$B$7:$B$51,"補助金",'別紙（介護施設等整備事業交付金）'!$J$7:$J$51,Y$1,'別紙（介護施設等整備事業交付金）'!$K$7:$K$51,$B57)</f>
        <v>0</v>
      </c>
      <c r="AA57" s="47">
        <f>COUNTIFS('別紙（介護施設等整備事業交付金）'!$B$7:$B64,$A$42,'別紙（介護施設等整備事業交付金）'!$J$7:$J64,AA$1,'別紙（介護施設等整備事業交付金）'!$K$7:$K64,$B57)</f>
        <v>0</v>
      </c>
      <c r="AB57" s="55">
        <f>SUMIFS('別紙（介護施設等整備事業交付金）'!$P$7:$P$51,'別紙（介護施設等整備事業交付金）'!$B$7:$B$51,"補助金",'別紙（介護施設等整備事業交付金）'!$J$7:$J$51,AA$1,'別紙（介護施設等整備事業交付金）'!$K$7:$K$51,$B57)</f>
        <v>0</v>
      </c>
      <c r="AC57" s="47">
        <f>COUNTIFS('別紙（介護施設等整備事業交付金）'!$B$7:$B64,$A$42,'別紙（介護施設等整備事業交付金）'!$J$7:$J64,AC$1,'別紙（介護施設等整備事業交付金）'!$K$7:$K64,$B57)</f>
        <v>0</v>
      </c>
      <c r="AD57" s="55">
        <f>SUMIFS('別紙（介護施設等整備事業交付金）'!$P$7:$P$51,'別紙（介護施設等整備事業交付金）'!$B$7:$B$51,"補助金",'別紙（介護施設等整備事業交付金）'!$J$7:$J$51,AB$1,'別紙（介護施設等整備事業交付金）'!$K$7:$K$51,$B57)</f>
        <v>0</v>
      </c>
      <c r="AE57" s="47">
        <f>COUNTIFS('別紙（介護施設等整備事業交付金）'!$B$7:$B64,$A$42,'別紙（介護施設等整備事業交付金）'!$J$7:$J64,AE$1,'別紙（介護施設等整備事業交付金）'!$K$7:$K64,$B57)</f>
        <v>0</v>
      </c>
      <c r="AF57" s="47">
        <f>SUMIFS('別紙（介護施設等整備事業交付金）'!$T$7:$T68,'別紙（介護施設等整備事業交付金）'!$B$7:$B68,"補助金",'別紙（介護施設等整備事業交付金）'!$J$7:$J68,AE$1,'別紙（介護施設等整備事業交付金）'!$K$7:$K68,$B57)</f>
        <v>0</v>
      </c>
      <c r="AG57" s="55">
        <f>SUMIFS('別紙（介護施設等整備事業交付金）'!$P$7:$P$51,'別紙（介護施設等整備事業交付金）'!$B$7:$B$51,"補助金",'別紙（介護施設等整備事業交付金）'!$J$7:$J$51,AE$1,'別紙（介護施設等整備事業交付金）'!$K$7:$K$51,$B57)</f>
        <v>0</v>
      </c>
      <c r="AH57" s="47">
        <f>COUNTIFS('別紙（介護施設等整備事業交付金）'!$B$7:$B64,$A$42,'別紙（介護施設等整備事業交付金）'!$J$7:$J64,AH$1,'別紙（介護施設等整備事業交付金）'!$K$7:$K64,$B57)</f>
        <v>0</v>
      </c>
      <c r="AI57" s="47">
        <f>SUMIFS('別紙（介護施設等整備事業交付金）'!$T$7:$T68,'別紙（介護施設等整備事業交付金）'!$B$7:$B68,"補助金",'別紙（介護施設等整備事業交付金）'!$J$7:$J68,AH$1,'別紙（介護施設等整備事業交付金）'!$K$7:$K68,$B57)</f>
        <v>0</v>
      </c>
      <c r="AJ57" s="55">
        <f>SUMIFS('別紙（介護施設等整備事業交付金）'!$P$7:$P$51,'別紙（介護施設等整備事業交付金）'!$B$7:$B$51,"補助金",'別紙（介護施設等整備事業交付金）'!$J$7:$J$51,AH$1,'別紙（介護施設等整備事業交付金）'!$K$7:$K$51,$B57)</f>
        <v>0</v>
      </c>
      <c r="AK57" s="47">
        <f>COUNTIFS('別紙（介護施設等整備事業交付金）'!$B$7:$B64,$A$42,'別紙（介護施設等整備事業交付金）'!$J$7:$J64,AK$1,'別紙（介護施設等整備事業交付金）'!$K$7:$K64,$B57)</f>
        <v>0</v>
      </c>
      <c r="AL57" s="55">
        <f>SUMIFS('別紙（介護施設等整備事業交付金）'!$P$7:$P$51,'別紙（介護施設等整備事業交付金）'!$B$7:$B$51,"補助金",'別紙（介護施設等整備事業交付金）'!$J$7:$J$51,AK$1,'別紙（介護施設等整備事業交付金）'!$K$7:$K$51,$B57)</f>
        <v>0</v>
      </c>
      <c r="AM57" s="47">
        <f>COUNTIFS('別紙（介護施設等整備事業交付金）'!$B$7:$B64,$A$42,'別紙（介護施設等整備事業交付金）'!$J$7:$J64,AM$1,'別紙（介護施設等整備事業交付金）'!$K$7:$K64,$B57)</f>
        <v>0</v>
      </c>
      <c r="AN57" s="55">
        <f>SUMIFS('別紙（介護施設等整備事業交付金）'!$P$7:$P$51,'別紙（介護施設等整備事業交付金）'!$B$7:$B$51,"補助金",'別紙（介護施設等整備事業交付金）'!$J$7:$J$51,AL$1,'別紙（介護施設等整備事業交付金）'!$K$7:$K$51,$B57)</f>
        <v>0</v>
      </c>
      <c r="AO57" s="47">
        <f>COUNTIFS('別紙（介護施設等整備事業交付金）'!$B$7:$B64,$A$42,'別紙（介護施設等整備事業交付金）'!$J$7:$J64,AO$1,'別紙（介護施設等整備事業交付金）'!$K$7:$K64,$B57)</f>
        <v>0</v>
      </c>
      <c r="AP57" s="47">
        <f>SUMIFS('別紙（介護施設等整備事業交付金）'!$T$7:$T68,'別紙（介護施設等整備事業交付金）'!$B$7:$B68,"補助金",'別紙（介護施設等整備事業交付金）'!$J$7:$J68,AO$1,'別紙（介護施設等整備事業交付金）'!$K$7:$K68,$B57)</f>
        <v>0</v>
      </c>
      <c r="AQ57" s="55">
        <f>SUMIFS('別紙（介護施設等整備事業交付金）'!$P$7:$P$51,'別紙（介護施設等整備事業交付金）'!$B$7:$B$51,"補助金",'別紙（介護施設等整備事業交付金）'!$J$7:$J$51,AO$1,'別紙（介護施設等整備事業交付金）'!$K$7:$K$51,$B57)</f>
        <v>0</v>
      </c>
      <c r="AR57" s="47">
        <f>COUNTIFS('別紙（介護施設等整備事業交付金）'!$B$7:$B64,$A$42,'別紙（介護施設等整備事業交付金）'!$J$7:$J64,AR$1,'別紙（介護施設等整備事業交付金）'!$K$7:$K64,$B57)</f>
        <v>0</v>
      </c>
      <c r="AS57" s="64">
        <f>SUMIFS('別紙（介護施設等整備事業交付金）'!$T$7:$T68,'別紙（介護施設等整備事業交付金）'!$B$7:$B68,"補助金",'別紙（介護施設等整備事業交付金）'!$J$7:$J68,AR$1,'別紙（介護施設等整備事業交付金）'!$K$7:$K68,$B57)</f>
        <v>0</v>
      </c>
      <c r="AT57" s="55">
        <f>SUMIFS('別紙（介護施設等整備事業交付金）'!$P$7:$P$51,'別紙（介護施設等整備事業交付金）'!$B$7:$B$51,"補助金",'別紙（介護施設等整備事業交付金）'!$J$7:$J$51,AR$1,'別紙（介護施設等整備事業交付金）'!$K$7:$K$51,$B57)</f>
        <v>0</v>
      </c>
      <c r="AU57" s="47">
        <f>COUNTIFS('別紙（介護施設等整備事業交付金）'!$B$7:$B64,$A$42,'別紙（介護施設等整備事業交付金）'!$J$7:$J64,AU$1,'別紙（介護施設等整備事業交付金）'!$K$7:$K64,$B57)</f>
        <v>0</v>
      </c>
      <c r="AV57" s="64">
        <f>SUMIFS('別紙（介護施設等整備事業交付金）'!$T$7:$T68,'別紙（介護施設等整備事業交付金）'!$B$7:$B68,"補助金",'別紙（介護施設等整備事業交付金）'!$J$7:$J68,AU$1,'別紙（介護施設等整備事業交付金）'!$K$7:$K68,$B57)</f>
        <v>0</v>
      </c>
      <c r="AW57" s="55">
        <f>SUMIFS('別紙（介護施設等整備事業交付金）'!$P$7:$P$51,'別紙（介護施設等整備事業交付金）'!$B$7:$B$51,"補助金",'別紙（介護施設等整備事業交付金）'!$J$7:$J$51,AU$1,'別紙（介護施設等整備事業交付金）'!$K$7:$K$51,$B57)</f>
        <v>0</v>
      </c>
      <c r="AX57" s="47">
        <f>COUNTIFS('別紙（介護施設等整備事業交付金）'!$B$7:$B64,$A$42,'別紙（介護施設等整備事業交付金）'!$J$7:$J64,AX$1,'別紙（介護施設等整備事業交付金）'!$K$7:$K64,$B57)</f>
        <v>0</v>
      </c>
      <c r="AY57" s="64">
        <f>SUMIFS('別紙（介護施設等整備事業交付金）'!$T$7:$T68,'別紙（介護施設等整備事業交付金）'!$B$7:$B68,"補助金",'別紙（介護施設等整備事業交付金）'!$J$7:$J68,AX$1,'別紙（介護施設等整備事業交付金）'!$K$7:$K68,$B57)</f>
        <v>0</v>
      </c>
      <c r="AZ57" s="55">
        <f>SUMIFS('別紙（介護施設等整備事業交付金）'!$P$7:$P$51,'別紙（介護施設等整備事業交付金）'!$B$7:$B$51,"補助金",'別紙（介護施設等整備事業交付金）'!$J$7:$J$51,AX$1,'別紙（介護施設等整備事業交付金）'!$K$7:$K$51,$B57)</f>
        <v>0</v>
      </c>
      <c r="BA57" s="47">
        <f>COUNTIFS('別紙（介護施設等整備事業交付金）'!$B$7:$B64,$A$42,'別紙（介護施設等整備事業交付金）'!$J$7:$J64,BA$1,'別紙（介護施設等整備事業交付金）'!$K$7:$K64,$B57)</f>
        <v>0</v>
      </c>
      <c r="BB57" s="55">
        <f>SUMIFS('別紙（介護施設等整備事業交付金）'!$P$7:$P$51,'別紙（介護施設等整備事業交付金）'!$B$7:$B$51,"補助金",'別紙（介護施設等整備事業交付金）'!$J$7:$J$51,BA$1,'別紙（介護施設等整備事業交付金）'!$K$7:$K$51,$B57)</f>
        <v>0</v>
      </c>
      <c r="BC57" s="47">
        <f>COUNTIFS('別紙（介護施設等整備事業交付金）'!$B$7:$B64,$A$42,'別紙（介護施設等整備事業交付金）'!$J$7:$J64,BC$1,'別紙（介護施設等整備事業交付金）'!$K$7:$K64,$B57)</f>
        <v>0</v>
      </c>
      <c r="BD57" s="55">
        <f>SUMIFS('別紙（介護施設等整備事業交付金）'!$P$7:$P$51,'別紙（介護施設等整備事業交付金）'!$B$7:$B$51,"補助金",'別紙（介護施設等整備事業交付金）'!$J$7:$J$51,BC$1,'別紙（介護施設等整備事業交付金）'!$K$7:$K$51,$B57)</f>
        <v>0</v>
      </c>
      <c r="BE57" s="47">
        <f>COUNTIFS('別紙（介護施設等整備事業交付金）'!$B$7:$B64,$A$42,'別紙（介護施設等整備事業交付金）'!$J$7:$J64,BE$1,'別紙（介護施設等整備事業交付金）'!$K$7:$K64,$B57)</f>
        <v>0</v>
      </c>
      <c r="BF57" s="55">
        <f>SUMIFS('別紙（介護施設等整備事業交付金）'!$P$7:$P$51,'別紙（介護施設等整備事業交付金）'!$B$7:$B$51,"補助金",'別紙（介護施設等整備事業交付金）'!$J$7:$J$51,BE$1,'別紙（介護施設等整備事業交付金）'!$K$7:$K$51,$B57)</f>
        <v>0</v>
      </c>
      <c r="BG57" s="47">
        <f t="shared" si="10"/>
        <v>0</v>
      </c>
      <c r="BH57" s="55">
        <f t="shared" si="11"/>
        <v>0</v>
      </c>
    </row>
    <row r="58" spans="1:60" x14ac:dyDescent="0.4">
      <c r="A58" s="45"/>
      <c r="B58" s="45" t="s">
        <v>142</v>
      </c>
      <c r="C58" s="69"/>
      <c r="D58" s="69"/>
      <c r="E58" s="70"/>
      <c r="F58" s="69"/>
      <c r="G58" s="69"/>
      <c r="H58" s="70"/>
      <c r="I58" s="47">
        <f>COUNTIFS('別紙（介護施設等整備事業交付金）'!$B$7:$B$51,$A$42,'別紙（介護施設等整備事業交付金）'!$J$7:$J$51,I$1,'別紙（介護施設等整備事業交付金）'!$K$7:$K$51,$B58)</f>
        <v>0</v>
      </c>
      <c r="J58" s="47">
        <f>SUMIFS('別紙（介護施設等整備事業交付金）'!$T$7:$T69,'別紙（介護施設等整備事業交付金）'!$B$7:$B69,"補助金",'別紙（介護施設等整備事業交付金）'!$J$7:$J69,I$1,'別紙（介護施設等整備事業交付金）'!$K$7:$K69,$B58)</f>
        <v>0</v>
      </c>
      <c r="K58" s="55">
        <f>SUMIFS('別紙（介護施設等整備事業交付金）'!$P$7:$P$51,'別紙（介護施設等整備事業交付金）'!$B$7:$B$51,$A$42,'別紙（介護施設等整備事業交付金）'!$J$7:$J$51,I$1,'別紙（介護施設等整備事業交付金）'!$K$7:$K$51,$B58)</f>
        <v>0</v>
      </c>
      <c r="L58" s="47">
        <f>COUNTIFS('別紙（介護施設等整備事業交付金）'!$B$7:$B65,$A$42,'別紙（介護施設等整備事業交付金）'!$J$7:$J65,L$1,'別紙（介護施設等整備事業交付金）'!$K$7:$K65,$B58)</f>
        <v>0</v>
      </c>
      <c r="M58" s="55">
        <f>SUMIFS('別紙（介護施設等整備事業交付金）'!$P$7:$P$51,'別紙（介護施設等整備事業交付金）'!$B$7:$B$51,"補助金",'別紙（介護施設等整備事業交付金）'!$J$7:$J$51,K$1,'別紙（介護施設等整備事業交付金）'!$K$7:$K$51,$B58)</f>
        <v>0</v>
      </c>
      <c r="N58" s="47">
        <f>COUNTIFS('別紙（介護施設等整備事業交付金）'!$B$7:$B65,$A$42,'別紙（介護施設等整備事業交付金）'!$J$7:$J65,N$1,'別紙（介護施設等整備事業交付金）'!$K$7:$K65,$B58)</f>
        <v>0</v>
      </c>
      <c r="O58" s="55">
        <f>SUMIFS('別紙（介護施設等整備事業交付金）'!$P$7:$P$51,'別紙（介護施設等整備事業交付金）'!$B$7:$B$51,"補助金",'別紙（介護施設等整備事業交付金）'!$J$7:$J$51,M$1,'別紙（介護施設等整備事業交付金）'!$K$7:$K$51,$B58)</f>
        <v>0</v>
      </c>
      <c r="P58" s="47">
        <f>COUNTIFS('別紙（介護施設等整備事業交付金）'!$B$7:$B67,$A$42,'別紙（介護施設等整備事業交付金）'!$J$7:$J67,"⑦_①*",'別紙（介護施設等整備事業交付金）'!$K$7:$K67,$B58)</f>
        <v>0</v>
      </c>
      <c r="Q58" s="47">
        <f>SUMIFS('別紙（介護施設等整備事業交付金）'!$T$7:$T69,'別紙（介護施設等整備事業交付金）'!$B$7:$B69,"補助金",'別紙（介護施設等整備事業交付金）'!$J$7:$J69,"⑦_①*",'別紙（介護施設等整備事業交付金）'!$K$7:$K69,$B58)</f>
        <v>0</v>
      </c>
      <c r="R58" s="55">
        <f>SUMIFS('別紙（介護施設等整備事業交付金）'!$P$7:$P$51,'別紙（介護施設等整備事業交付金）'!$B$7:$B$51,"補助金",'別紙（介護施設等整備事業交付金）'!$J$7:$J$51,"⑦_①*",'別紙（介護施設等整備事業交付金）'!$K$7:$K$51,$B58)</f>
        <v>0</v>
      </c>
      <c r="S58" s="47">
        <f>COUNTIFS('別紙（介護施設等整備事業交付金）'!$B$7:$B65,$A$42,'別紙（介護施設等整備事業交付金）'!$J$7:$J65,S$1,'別紙（介護施設等整備事業交付金）'!$K$7:$K65,$B58)</f>
        <v>0</v>
      </c>
      <c r="T58" s="47">
        <f>SUMIFS('別紙（介護施設等整備事業交付金）'!$T$7:$T69,'別紙（介護施設等整備事業交付金）'!$B$7:$B69,"補助金",'別紙（介護施設等整備事業交付金）'!$J$7:$J69,S$1,'別紙（介護施設等整備事業交付金）'!$K$7:$K69,$B58)</f>
        <v>0</v>
      </c>
      <c r="U58" s="55">
        <f>SUMIFS('別紙（介護施設等整備事業交付金）'!$P$7:$P$51,'別紙（介護施設等整備事業交付金）'!$B$7:$B$51,"補助金",'別紙（介護施設等整備事業交付金）'!$J$7:$J$51,S$1,'別紙（介護施設等整備事業交付金）'!$K$7:$K$51,$B58)</f>
        <v>0</v>
      </c>
      <c r="V58" s="47">
        <f>COUNTIFS('別紙（介護施設等整備事業交付金）'!$B$7:$B67,$A$42,'別紙（介護施設等整備事業交付金）'!$J$7:$J67,"⑦_③*",'別紙（介護施設等整備事業交付金）'!$K$7:$K67,$B58)</f>
        <v>0</v>
      </c>
      <c r="W58" s="47">
        <f>SUMIFS('別紙（介護施設等整備事業交付金）'!$T$7:$T69,'別紙（介護施設等整備事業交付金）'!$B$7:$B69,"補助金",'別紙（介護施設等整備事業交付金）'!$J$7:$J69,"⑦_③*",'別紙（介護施設等整備事業交付金）'!$K$7:$K69,$B58)</f>
        <v>0</v>
      </c>
      <c r="X58" s="55">
        <f>SUMIFS('別紙（介護施設等整備事業交付金）'!$P$7:$P$51,'別紙（介護施設等整備事業交付金）'!$B$7:$B$51,"補助金",'別紙（介護施設等整備事業交付金）'!$J$7:$J$51,"⑦_③*",'別紙（介護施設等整備事業交付金）'!$K$7:$K$51,$B58)</f>
        <v>0</v>
      </c>
      <c r="Y58" s="47">
        <f>COUNTIFS('別紙（介護施設等整備事業交付金）'!$B$7:$B65,$A$42,'別紙（介護施設等整備事業交付金）'!$J$7:$J65,Y$1,'別紙（介護施設等整備事業交付金）'!$K$7:$K65,$B58)</f>
        <v>0</v>
      </c>
      <c r="Z58" s="55">
        <f>SUMIFS('別紙（介護施設等整備事業交付金）'!$P$7:$P$51,'別紙（介護施設等整備事業交付金）'!$B$7:$B$51,"補助金",'別紙（介護施設等整備事業交付金）'!$J$7:$J$51,Y$1,'別紙（介護施設等整備事業交付金）'!$K$7:$K$51,$B58)</f>
        <v>0</v>
      </c>
      <c r="AA58" s="47">
        <f>COUNTIFS('別紙（介護施設等整備事業交付金）'!$B$7:$B65,$A$42,'別紙（介護施設等整備事業交付金）'!$J$7:$J65,AA$1,'別紙（介護施設等整備事業交付金）'!$K$7:$K65,$B58)</f>
        <v>0</v>
      </c>
      <c r="AB58" s="55">
        <f>SUMIFS('別紙（介護施設等整備事業交付金）'!$P$7:$P$51,'別紙（介護施設等整備事業交付金）'!$B$7:$B$51,"補助金",'別紙（介護施設等整備事業交付金）'!$J$7:$J$51,AA$1,'別紙（介護施設等整備事業交付金）'!$K$7:$K$51,$B58)</f>
        <v>0</v>
      </c>
      <c r="AC58" s="47">
        <f>COUNTIFS('別紙（介護施設等整備事業交付金）'!$B$7:$B65,$A$42,'別紙（介護施設等整備事業交付金）'!$J$7:$J65,AC$1,'別紙（介護施設等整備事業交付金）'!$K$7:$K65,$B58)</f>
        <v>0</v>
      </c>
      <c r="AD58" s="55">
        <f>SUMIFS('別紙（介護施設等整備事業交付金）'!$P$7:$P$51,'別紙（介護施設等整備事業交付金）'!$B$7:$B$51,"補助金",'別紙（介護施設等整備事業交付金）'!$J$7:$J$51,AB$1,'別紙（介護施設等整備事業交付金）'!$K$7:$K$51,$B58)</f>
        <v>0</v>
      </c>
      <c r="AE58" s="47">
        <f>COUNTIFS('別紙（介護施設等整備事業交付金）'!$B$7:$B65,$A$42,'別紙（介護施設等整備事業交付金）'!$J$7:$J65,AE$1,'別紙（介護施設等整備事業交付金）'!$K$7:$K65,$B58)</f>
        <v>0</v>
      </c>
      <c r="AF58" s="47">
        <f>SUMIFS('別紙（介護施設等整備事業交付金）'!$T$7:$T69,'別紙（介護施設等整備事業交付金）'!$B$7:$B69,"補助金",'別紙（介護施設等整備事業交付金）'!$J$7:$J69,AE$1,'別紙（介護施設等整備事業交付金）'!$K$7:$K69,$B58)</f>
        <v>0</v>
      </c>
      <c r="AG58" s="55">
        <f>SUMIFS('別紙（介護施設等整備事業交付金）'!$P$7:$P$51,'別紙（介護施設等整備事業交付金）'!$B$7:$B$51,"補助金",'別紙（介護施設等整備事業交付金）'!$J$7:$J$51,AE$1,'別紙（介護施設等整備事業交付金）'!$K$7:$K$51,$B58)</f>
        <v>0</v>
      </c>
      <c r="AH58" s="47">
        <f>COUNTIFS('別紙（介護施設等整備事業交付金）'!$B$7:$B65,$A$42,'別紙（介護施設等整備事業交付金）'!$J$7:$J65,AH$1,'別紙（介護施設等整備事業交付金）'!$K$7:$K65,$B58)</f>
        <v>0</v>
      </c>
      <c r="AI58" s="47">
        <f>SUMIFS('別紙（介護施設等整備事業交付金）'!$T$7:$T69,'別紙（介護施設等整備事業交付金）'!$B$7:$B69,"補助金",'別紙（介護施設等整備事業交付金）'!$J$7:$J69,AH$1,'別紙（介護施設等整備事業交付金）'!$K$7:$K69,$B58)</f>
        <v>0</v>
      </c>
      <c r="AJ58" s="55">
        <f>SUMIFS('別紙（介護施設等整備事業交付金）'!$P$7:$P$51,'別紙（介護施設等整備事業交付金）'!$B$7:$B$51,"補助金",'別紙（介護施設等整備事業交付金）'!$J$7:$J$51,AH$1,'別紙（介護施設等整備事業交付金）'!$K$7:$K$51,$B58)</f>
        <v>0</v>
      </c>
      <c r="AK58" s="47">
        <f>COUNTIFS('別紙（介護施設等整備事業交付金）'!$B$7:$B65,$A$42,'別紙（介護施設等整備事業交付金）'!$J$7:$J65,AK$1,'別紙（介護施設等整備事業交付金）'!$K$7:$K65,$B58)</f>
        <v>0</v>
      </c>
      <c r="AL58" s="55">
        <f>SUMIFS('別紙（介護施設等整備事業交付金）'!$P$7:$P$51,'別紙（介護施設等整備事業交付金）'!$B$7:$B$51,"補助金",'別紙（介護施設等整備事業交付金）'!$J$7:$J$51,AK$1,'別紙（介護施設等整備事業交付金）'!$K$7:$K$51,$B58)</f>
        <v>0</v>
      </c>
      <c r="AM58" s="47">
        <f>COUNTIFS('別紙（介護施設等整備事業交付金）'!$B$7:$B65,$A$42,'別紙（介護施設等整備事業交付金）'!$J$7:$J65,AM$1,'別紙（介護施設等整備事業交付金）'!$K$7:$K65,$B58)</f>
        <v>0</v>
      </c>
      <c r="AN58" s="55">
        <f>SUMIFS('別紙（介護施設等整備事業交付金）'!$P$7:$P$51,'別紙（介護施設等整備事業交付金）'!$B$7:$B$51,"補助金",'別紙（介護施設等整備事業交付金）'!$J$7:$J$51,AL$1,'別紙（介護施設等整備事業交付金）'!$K$7:$K$51,$B58)</f>
        <v>0</v>
      </c>
      <c r="AO58" s="47">
        <f>COUNTIFS('別紙（介護施設等整備事業交付金）'!$B$7:$B65,$A$42,'別紙（介護施設等整備事業交付金）'!$J$7:$J65,AO$1,'別紙（介護施設等整備事業交付金）'!$K$7:$K65,$B58)</f>
        <v>0</v>
      </c>
      <c r="AP58" s="47">
        <f>SUMIFS('別紙（介護施設等整備事業交付金）'!$T$7:$T69,'別紙（介護施設等整備事業交付金）'!$B$7:$B69,"補助金",'別紙（介護施設等整備事業交付金）'!$J$7:$J69,AO$1,'別紙（介護施設等整備事業交付金）'!$K$7:$K69,$B58)</f>
        <v>0</v>
      </c>
      <c r="AQ58" s="55">
        <f>SUMIFS('別紙（介護施設等整備事業交付金）'!$P$7:$P$51,'別紙（介護施設等整備事業交付金）'!$B$7:$B$51,"補助金",'別紙（介護施設等整備事業交付金）'!$J$7:$J$51,AO$1,'別紙（介護施設等整備事業交付金）'!$K$7:$K$51,$B58)</f>
        <v>0</v>
      </c>
      <c r="AR58" s="47">
        <f>COUNTIFS('別紙（介護施設等整備事業交付金）'!$B$7:$B65,$A$42,'別紙（介護施設等整備事業交付金）'!$J$7:$J65,AR$1,'別紙（介護施設等整備事業交付金）'!$K$7:$K65,$B58)</f>
        <v>0</v>
      </c>
      <c r="AS58" s="64">
        <f>SUMIFS('別紙（介護施設等整備事業交付金）'!$T$7:$T69,'別紙（介護施設等整備事業交付金）'!$B$7:$B69,"補助金",'別紙（介護施設等整備事業交付金）'!$J$7:$J69,AR$1,'別紙（介護施設等整備事業交付金）'!$K$7:$K69,$B58)</f>
        <v>0</v>
      </c>
      <c r="AT58" s="55">
        <f>SUMIFS('別紙（介護施設等整備事業交付金）'!$P$7:$P$51,'別紙（介護施設等整備事業交付金）'!$B$7:$B$51,"補助金",'別紙（介護施設等整備事業交付金）'!$J$7:$J$51,AR$1,'別紙（介護施設等整備事業交付金）'!$K$7:$K$51,$B58)</f>
        <v>0</v>
      </c>
      <c r="AU58" s="47">
        <f>COUNTIFS('別紙（介護施設等整備事業交付金）'!$B$7:$B65,$A$42,'別紙（介護施設等整備事業交付金）'!$J$7:$J65,AU$1,'別紙（介護施設等整備事業交付金）'!$K$7:$K65,$B58)</f>
        <v>0</v>
      </c>
      <c r="AV58" s="64">
        <f>SUMIFS('別紙（介護施設等整備事業交付金）'!$T$7:$T69,'別紙（介護施設等整備事業交付金）'!$B$7:$B69,"補助金",'別紙（介護施設等整備事業交付金）'!$J$7:$J69,AU$1,'別紙（介護施設等整備事業交付金）'!$K$7:$K69,$B58)</f>
        <v>0</v>
      </c>
      <c r="AW58" s="55">
        <f>SUMIFS('別紙（介護施設等整備事業交付金）'!$P$7:$P$51,'別紙（介護施設等整備事業交付金）'!$B$7:$B$51,"補助金",'別紙（介護施設等整備事業交付金）'!$J$7:$J$51,AU$1,'別紙（介護施設等整備事業交付金）'!$K$7:$K$51,$B58)</f>
        <v>0</v>
      </c>
      <c r="AX58" s="47">
        <f>COUNTIFS('別紙（介護施設等整備事業交付金）'!$B$7:$B65,$A$42,'別紙（介護施設等整備事業交付金）'!$J$7:$J65,AX$1,'別紙（介護施設等整備事業交付金）'!$K$7:$K65,$B58)</f>
        <v>0</v>
      </c>
      <c r="AY58" s="64">
        <f>SUMIFS('別紙（介護施設等整備事業交付金）'!$T$7:$T69,'別紙（介護施設等整備事業交付金）'!$B$7:$B69,"補助金",'別紙（介護施設等整備事業交付金）'!$J$7:$J69,AX$1,'別紙（介護施設等整備事業交付金）'!$K$7:$K69,$B58)</f>
        <v>0</v>
      </c>
      <c r="AZ58" s="55">
        <f>SUMIFS('別紙（介護施設等整備事業交付金）'!$P$7:$P$51,'別紙（介護施設等整備事業交付金）'!$B$7:$B$51,"補助金",'別紙（介護施設等整備事業交付金）'!$J$7:$J$51,AX$1,'別紙（介護施設等整備事業交付金）'!$K$7:$K$51,$B58)</f>
        <v>0</v>
      </c>
      <c r="BA58" s="47">
        <f>COUNTIFS('別紙（介護施設等整備事業交付金）'!$B$7:$B65,$A$42,'別紙（介護施設等整備事業交付金）'!$J$7:$J65,BA$1,'別紙（介護施設等整備事業交付金）'!$K$7:$K65,$B58)</f>
        <v>0</v>
      </c>
      <c r="BB58" s="55">
        <f>SUMIFS('別紙（介護施設等整備事業交付金）'!$P$7:$P$51,'別紙（介護施設等整備事業交付金）'!$B$7:$B$51,"補助金",'別紙（介護施設等整備事業交付金）'!$J$7:$J$51,BA$1,'別紙（介護施設等整備事業交付金）'!$K$7:$K$51,$B58)</f>
        <v>0</v>
      </c>
      <c r="BC58" s="47">
        <f>COUNTIFS('別紙（介護施設等整備事業交付金）'!$B$7:$B65,$A$42,'別紙（介護施設等整備事業交付金）'!$J$7:$J65,BC$1,'別紙（介護施設等整備事業交付金）'!$K$7:$K65,$B58)</f>
        <v>0</v>
      </c>
      <c r="BD58" s="55">
        <f>SUMIFS('別紙（介護施設等整備事業交付金）'!$P$7:$P$51,'別紙（介護施設等整備事業交付金）'!$B$7:$B$51,"補助金",'別紙（介護施設等整備事業交付金）'!$J$7:$J$51,BC$1,'別紙（介護施設等整備事業交付金）'!$K$7:$K$51,$B58)</f>
        <v>0</v>
      </c>
      <c r="BE58" s="47">
        <f>COUNTIFS('別紙（介護施設等整備事業交付金）'!$B$7:$B65,$A$42,'別紙（介護施設等整備事業交付金）'!$J$7:$J65,BE$1,'別紙（介護施設等整備事業交付金）'!$K$7:$K65,$B58)</f>
        <v>0</v>
      </c>
      <c r="BF58" s="55">
        <f>SUMIFS('別紙（介護施設等整備事業交付金）'!$P$7:$P$51,'別紙（介護施設等整備事業交付金）'!$B$7:$B$51,"補助金",'別紙（介護施設等整備事業交付金）'!$J$7:$J$51,BE$1,'別紙（介護施設等整備事業交付金）'!$K$7:$K$51,$B58)</f>
        <v>0</v>
      </c>
      <c r="BG58" s="47">
        <f t="shared" si="10"/>
        <v>0</v>
      </c>
      <c r="BH58" s="55">
        <f t="shared" si="11"/>
        <v>0</v>
      </c>
    </row>
    <row r="59" spans="1:60" x14ac:dyDescent="0.4">
      <c r="A59" s="45"/>
      <c r="B59" s="45" t="s">
        <v>19</v>
      </c>
      <c r="C59" s="69"/>
      <c r="D59" s="69"/>
      <c r="E59" s="70"/>
      <c r="F59" s="69"/>
      <c r="G59" s="69"/>
      <c r="H59" s="70"/>
      <c r="I59" s="47">
        <f>COUNTIFS('別紙（介護施設等整備事業交付金）'!$B$7:$B$51,$A$42,'別紙（介護施設等整備事業交付金）'!$J$7:$J$51,I$1,'別紙（介護施設等整備事業交付金）'!$K$7:$K$51,$B59)</f>
        <v>0</v>
      </c>
      <c r="J59" s="47">
        <f>SUMIFS('別紙（介護施設等整備事業交付金）'!$T$7:$T70,'別紙（介護施設等整備事業交付金）'!$B$7:$B70,"補助金",'別紙（介護施設等整備事業交付金）'!$J$7:$J70,I$1,'別紙（介護施設等整備事業交付金）'!$K$7:$K70,$B59)</f>
        <v>0</v>
      </c>
      <c r="K59" s="55">
        <f>SUMIFS('別紙（介護施設等整備事業交付金）'!$P$7:$P$51,'別紙（介護施設等整備事業交付金）'!$B$7:$B$51,$A$42,'別紙（介護施設等整備事業交付金）'!$J$7:$J$51,I$1,'別紙（介護施設等整備事業交付金）'!$K$7:$K$51,$B59)</f>
        <v>0</v>
      </c>
      <c r="L59" s="47">
        <f>COUNTIFS('別紙（介護施設等整備事業交付金）'!$B$7:$B66,$A$42,'別紙（介護施設等整備事業交付金）'!$J$7:$J66,L$1,'別紙（介護施設等整備事業交付金）'!$K$7:$K66,$B59)</f>
        <v>0</v>
      </c>
      <c r="M59" s="55">
        <f>SUMIFS('別紙（介護施設等整備事業交付金）'!$P$7:$P$51,'別紙（介護施設等整備事業交付金）'!$B$7:$B$51,"補助金",'別紙（介護施設等整備事業交付金）'!$J$7:$J$51,K$1,'別紙（介護施設等整備事業交付金）'!$K$7:$K$51,$B59)</f>
        <v>0</v>
      </c>
      <c r="N59" s="47">
        <f>COUNTIFS('別紙（介護施設等整備事業交付金）'!$B$7:$B66,$A$42,'別紙（介護施設等整備事業交付金）'!$J$7:$J66,N$1,'別紙（介護施設等整備事業交付金）'!$K$7:$K66,$B59)</f>
        <v>0</v>
      </c>
      <c r="O59" s="55">
        <f>SUMIFS('別紙（介護施設等整備事業交付金）'!$P$7:$P$51,'別紙（介護施設等整備事業交付金）'!$B$7:$B$51,"補助金",'別紙（介護施設等整備事業交付金）'!$J$7:$J$51,M$1,'別紙（介護施設等整備事業交付金）'!$K$7:$K$51,$B59)</f>
        <v>0</v>
      </c>
      <c r="P59" s="47">
        <f>COUNTIFS('別紙（介護施設等整備事業交付金）'!$B$7:$B68,$A$42,'別紙（介護施設等整備事業交付金）'!$J$7:$J68,"⑦_①*",'別紙（介護施設等整備事業交付金）'!$K$7:$K68,$B59)</f>
        <v>0</v>
      </c>
      <c r="Q59" s="47">
        <f>SUMIFS('別紙（介護施設等整備事業交付金）'!$T$7:$T70,'別紙（介護施設等整備事業交付金）'!$B$7:$B70,"補助金",'別紙（介護施設等整備事業交付金）'!$J$7:$J70,"⑦_①*",'別紙（介護施設等整備事業交付金）'!$K$7:$K70,$B59)</f>
        <v>0</v>
      </c>
      <c r="R59" s="55">
        <f>SUMIFS('別紙（介護施設等整備事業交付金）'!$P$7:$P$51,'別紙（介護施設等整備事業交付金）'!$B$7:$B$51,"補助金",'別紙（介護施設等整備事業交付金）'!$J$7:$J$51,"⑦_①*",'別紙（介護施設等整備事業交付金）'!$K$7:$K$51,$B59)</f>
        <v>0</v>
      </c>
      <c r="S59" s="47">
        <f>COUNTIFS('別紙（介護施設等整備事業交付金）'!$B$7:$B66,$A$42,'別紙（介護施設等整備事業交付金）'!$J$7:$J66,S$1,'別紙（介護施設等整備事業交付金）'!$K$7:$K66,$B59)</f>
        <v>0</v>
      </c>
      <c r="T59" s="47">
        <f>SUMIFS('別紙（介護施設等整備事業交付金）'!$T$7:$T70,'別紙（介護施設等整備事業交付金）'!$B$7:$B70,"補助金",'別紙（介護施設等整備事業交付金）'!$J$7:$J70,S$1,'別紙（介護施設等整備事業交付金）'!$K$7:$K70,$B59)</f>
        <v>0</v>
      </c>
      <c r="U59" s="55">
        <f>SUMIFS('別紙（介護施設等整備事業交付金）'!$P$7:$P$51,'別紙（介護施設等整備事業交付金）'!$B$7:$B$51,"補助金",'別紙（介護施設等整備事業交付金）'!$J$7:$J$51,S$1,'別紙（介護施設等整備事業交付金）'!$K$7:$K$51,$B59)</f>
        <v>0</v>
      </c>
      <c r="V59" s="47">
        <f>COUNTIFS('別紙（介護施設等整備事業交付金）'!$B$7:$B68,$A$42,'別紙（介護施設等整備事業交付金）'!$J$7:$J68,"⑦_③*",'別紙（介護施設等整備事業交付金）'!$K$7:$K68,$B59)</f>
        <v>0</v>
      </c>
      <c r="W59" s="47">
        <f>SUMIFS('別紙（介護施設等整備事業交付金）'!$T$7:$T70,'別紙（介護施設等整備事業交付金）'!$B$7:$B70,"補助金",'別紙（介護施設等整備事業交付金）'!$J$7:$J70,"⑦_③*",'別紙（介護施設等整備事業交付金）'!$K$7:$K70,$B59)</f>
        <v>0</v>
      </c>
      <c r="X59" s="55">
        <f>SUMIFS('別紙（介護施設等整備事業交付金）'!$P$7:$P$51,'別紙（介護施設等整備事業交付金）'!$B$7:$B$51,"補助金",'別紙（介護施設等整備事業交付金）'!$J$7:$J$51,"⑦_③*",'別紙（介護施設等整備事業交付金）'!$K$7:$K$51,$B59)</f>
        <v>0</v>
      </c>
      <c r="Y59" s="47">
        <f>COUNTIFS('別紙（介護施設等整備事業交付金）'!$B$7:$B66,$A$42,'別紙（介護施設等整備事業交付金）'!$J$7:$J66,Y$1,'別紙（介護施設等整備事業交付金）'!$K$7:$K66,$B59)</f>
        <v>0</v>
      </c>
      <c r="Z59" s="55">
        <f>SUMIFS('別紙（介護施設等整備事業交付金）'!$P$7:$P$51,'別紙（介護施設等整備事業交付金）'!$B$7:$B$51,"補助金",'別紙（介護施設等整備事業交付金）'!$J$7:$J$51,Y$1,'別紙（介護施設等整備事業交付金）'!$K$7:$K$51,$B59)</f>
        <v>0</v>
      </c>
      <c r="AA59" s="47">
        <f>COUNTIFS('別紙（介護施設等整備事業交付金）'!$B$7:$B66,$A$42,'別紙（介護施設等整備事業交付金）'!$J$7:$J66,AA$1,'別紙（介護施設等整備事業交付金）'!$K$7:$K66,$B59)</f>
        <v>0</v>
      </c>
      <c r="AB59" s="55">
        <f>SUMIFS('別紙（介護施設等整備事業交付金）'!$P$7:$P$51,'別紙（介護施設等整備事業交付金）'!$B$7:$B$51,"補助金",'別紙（介護施設等整備事業交付金）'!$J$7:$J$51,AA$1,'別紙（介護施設等整備事業交付金）'!$K$7:$K$51,$B59)</f>
        <v>0</v>
      </c>
      <c r="AC59" s="47">
        <f>COUNTIFS('別紙（介護施設等整備事業交付金）'!$B$7:$B66,$A$42,'別紙（介護施設等整備事業交付金）'!$J$7:$J66,AC$1,'別紙（介護施設等整備事業交付金）'!$K$7:$K66,$B59)</f>
        <v>0</v>
      </c>
      <c r="AD59" s="55">
        <f>SUMIFS('別紙（介護施設等整備事業交付金）'!$P$7:$P$51,'別紙（介護施設等整備事業交付金）'!$B$7:$B$51,"補助金",'別紙（介護施設等整備事業交付金）'!$J$7:$J$51,AB$1,'別紙（介護施設等整備事業交付金）'!$K$7:$K$51,$B59)</f>
        <v>0</v>
      </c>
      <c r="AE59" s="47">
        <f>COUNTIFS('別紙（介護施設等整備事業交付金）'!$B$7:$B66,$A$42,'別紙（介護施設等整備事業交付金）'!$J$7:$J66,AE$1,'別紙（介護施設等整備事業交付金）'!$K$7:$K66,$B59)</f>
        <v>0</v>
      </c>
      <c r="AF59" s="47">
        <f>SUMIFS('別紙（介護施設等整備事業交付金）'!$T$7:$T70,'別紙（介護施設等整備事業交付金）'!$B$7:$B70,"補助金",'別紙（介護施設等整備事業交付金）'!$J$7:$J70,AE$1,'別紙（介護施設等整備事業交付金）'!$K$7:$K70,$B59)</f>
        <v>0</v>
      </c>
      <c r="AG59" s="55">
        <f>SUMIFS('別紙（介護施設等整備事業交付金）'!$P$7:$P$51,'別紙（介護施設等整備事業交付金）'!$B$7:$B$51,"補助金",'別紙（介護施設等整備事業交付金）'!$J$7:$J$51,AE$1,'別紙（介護施設等整備事業交付金）'!$K$7:$K$51,$B59)</f>
        <v>0</v>
      </c>
      <c r="AH59" s="47">
        <f>COUNTIFS('別紙（介護施設等整備事業交付金）'!$B$7:$B66,$A$42,'別紙（介護施設等整備事業交付金）'!$J$7:$J66,AH$1,'別紙（介護施設等整備事業交付金）'!$K$7:$K66,$B59)</f>
        <v>0</v>
      </c>
      <c r="AI59" s="47">
        <f>SUMIFS('別紙（介護施設等整備事業交付金）'!$T$7:$T70,'別紙（介護施設等整備事業交付金）'!$B$7:$B70,"補助金",'別紙（介護施設等整備事業交付金）'!$J$7:$J70,AH$1,'別紙（介護施設等整備事業交付金）'!$K$7:$K70,$B59)</f>
        <v>0</v>
      </c>
      <c r="AJ59" s="55">
        <f>SUMIFS('別紙（介護施設等整備事業交付金）'!$P$7:$P$51,'別紙（介護施設等整備事業交付金）'!$B$7:$B$51,"補助金",'別紙（介護施設等整備事業交付金）'!$J$7:$J$51,AH$1,'別紙（介護施設等整備事業交付金）'!$K$7:$K$51,$B59)</f>
        <v>0</v>
      </c>
      <c r="AK59" s="47">
        <f>COUNTIFS('別紙（介護施設等整備事業交付金）'!$B$7:$B66,$A$42,'別紙（介護施設等整備事業交付金）'!$J$7:$J66,AK$1,'別紙（介護施設等整備事業交付金）'!$K$7:$K66,$B59)</f>
        <v>0</v>
      </c>
      <c r="AL59" s="55">
        <f>SUMIFS('別紙（介護施設等整備事業交付金）'!$P$7:$P$51,'別紙（介護施設等整備事業交付金）'!$B$7:$B$51,"補助金",'別紙（介護施設等整備事業交付金）'!$J$7:$J$51,AK$1,'別紙（介護施設等整備事業交付金）'!$K$7:$K$51,$B59)</f>
        <v>0</v>
      </c>
      <c r="AM59" s="47">
        <f>COUNTIFS('別紙（介護施設等整備事業交付金）'!$B$7:$B66,$A$42,'別紙（介護施設等整備事業交付金）'!$J$7:$J66,AM$1,'別紙（介護施設等整備事業交付金）'!$K$7:$K66,$B59)</f>
        <v>0</v>
      </c>
      <c r="AN59" s="55">
        <f>SUMIFS('別紙（介護施設等整備事業交付金）'!$P$7:$P$51,'別紙（介護施設等整備事業交付金）'!$B$7:$B$51,"補助金",'別紙（介護施設等整備事業交付金）'!$J$7:$J$51,AL$1,'別紙（介護施設等整備事業交付金）'!$K$7:$K$51,$B59)</f>
        <v>0</v>
      </c>
      <c r="AO59" s="47">
        <f>COUNTIFS('別紙（介護施設等整備事業交付金）'!$B$7:$B66,$A$42,'別紙（介護施設等整備事業交付金）'!$J$7:$J66,AO$1,'別紙（介護施設等整備事業交付金）'!$K$7:$K66,$B59)</f>
        <v>0</v>
      </c>
      <c r="AP59" s="47">
        <f>SUMIFS('別紙（介護施設等整備事業交付金）'!$T$7:$T70,'別紙（介護施設等整備事業交付金）'!$B$7:$B70,"補助金",'別紙（介護施設等整備事業交付金）'!$J$7:$J70,AO$1,'別紙（介護施設等整備事業交付金）'!$K$7:$K70,$B59)</f>
        <v>0</v>
      </c>
      <c r="AQ59" s="55">
        <f>SUMIFS('別紙（介護施設等整備事業交付金）'!$P$7:$P$51,'別紙（介護施設等整備事業交付金）'!$B$7:$B$51,"補助金",'別紙（介護施設等整備事業交付金）'!$J$7:$J$51,AO$1,'別紙（介護施設等整備事業交付金）'!$K$7:$K$51,$B59)</f>
        <v>0</v>
      </c>
      <c r="AR59" s="47">
        <f>COUNTIFS('別紙（介護施設等整備事業交付金）'!$B$7:$B66,$A$42,'別紙（介護施設等整備事業交付金）'!$J$7:$J66,AR$1,'別紙（介護施設等整備事業交付金）'!$K$7:$K66,$B59)</f>
        <v>0</v>
      </c>
      <c r="AS59" s="64">
        <f>SUMIFS('別紙（介護施設等整備事業交付金）'!$T$7:$T70,'別紙（介護施設等整備事業交付金）'!$B$7:$B70,"補助金",'別紙（介護施設等整備事業交付金）'!$J$7:$J70,AR$1,'別紙（介護施設等整備事業交付金）'!$K$7:$K70,$B59)</f>
        <v>0</v>
      </c>
      <c r="AT59" s="55">
        <f>SUMIFS('別紙（介護施設等整備事業交付金）'!$P$7:$P$51,'別紙（介護施設等整備事業交付金）'!$B$7:$B$51,"補助金",'別紙（介護施設等整備事業交付金）'!$J$7:$J$51,AR$1,'別紙（介護施設等整備事業交付金）'!$K$7:$K$51,$B59)</f>
        <v>0</v>
      </c>
      <c r="AU59" s="47">
        <f>COUNTIFS('別紙（介護施設等整備事業交付金）'!$B$7:$B66,$A$42,'別紙（介護施設等整備事業交付金）'!$J$7:$J66,AU$1,'別紙（介護施設等整備事業交付金）'!$K$7:$K66,$B59)</f>
        <v>0</v>
      </c>
      <c r="AV59" s="64">
        <f>SUMIFS('別紙（介護施設等整備事業交付金）'!$T$7:$T70,'別紙（介護施設等整備事業交付金）'!$B$7:$B70,"補助金",'別紙（介護施設等整備事業交付金）'!$J$7:$J70,AU$1,'別紙（介護施設等整備事業交付金）'!$K$7:$K70,$B59)</f>
        <v>0</v>
      </c>
      <c r="AW59" s="55">
        <f>SUMIFS('別紙（介護施設等整備事業交付金）'!$P$7:$P$51,'別紙（介護施設等整備事業交付金）'!$B$7:$B$51,"補助金",'別紙（介護施設等整備事業交付金）'!$J$7:$J$51,AU$1,'別紙（介護施設等整備事業交付金）'!$K$7:$K$51,$B59)</f>
        <v>0</v>
      </c>
      <c r="AX59" s="47">
        <f>COUNTIFS('別紙（介護施設等整備事業交付金）'!$B$7:$B66,$A$42,'別紙（介護施設等整備事業交付金）'!$J$7:$J66,AX$1,'別紙（介護施設等整備事業交付金）'!$K$7:$K66,$B59)</f>
        <v>0</v>
      </c>
      <c r="AY59" s="64">
        <f>SUMIFS('別紙（介護施設等整備事業交付金）'!$T$7:$T70,'別紙（介護施設等整備事業交付金）'!$B$7:$B70,"補助金",'別紙（介護施設等整備事業交付金）'!$J$7:$J70,AX$1,'別紙（介護施設等整備事業交付金）'!$K$7:$K70,$B59)</f>
        <v>0</v>
      </c>
      <c r="AZ59" s="55">
        <f>SUMIFS('別紙（介護施設等整備事業交付金）'!$P$7:$P$51,'別紙（介護施設等整備事業交付金）'!$B$7:$B$51,"補助金",'別紙（介護施設等整備事業交付金）'!$J$7:$J$51,AX$1,'別紙（介護施設等整備事業交付金）'!$K$7:$K$51,$B59)</f>
        <v>0</v>
      </c>
      <c r="BA59" s="47">
        <f>COUNTIFS('別紙（介護施設等整備事業交付金）'!$B$7:$B66,$A$42,'別紙（介護施設等整備事業交付金）'!$J$7:$J66,BA$1,'別紙（介護施設等整備事業交付金）'!$K$7:$K66,$B59)</f>
        <v>0</v>
      </c>
      <c r="BB59" s="55">
        <f>SUMIFS('別紙（介護施設等整備事業交付金）'!$P$7:$P$51,'別紙（介護施設等整備事業交付金）'!$B$7:$B$51,"補助金",'別紙（介護施設等整備事業交付金）'!$J$7:$J$51,BA$1,'別紙（介護施設等整備事業交付金）'!$K$7:$K$51,$B59)</f>
        <v>0</v>
      </c>
      <c r="BC59" s="47">
        <f>COUNTIFS('別紙（介護施設等整備事業交付金）'!$B$7:$B66,$A$42,'別紙（介護施設等整備事業交付金）'!$J$7:$J66,BC$1,'別紙（介護施設等整備事業交付金）'!$K$7:$K66,$B59)</f>
        <v>0</v>
      </c>
      <c r="BD59" s="55">
        <f>SUMIFS('別紙（介護施設等整備事業交付金）'!$P$7:$P$51,'別紙（介護施設等整備事業交付金）'!$B$7:$B$51,"補助金",'別紙（介護施設等整備事業交付金）'!$J$7:$J$51,BC$1,'別紙（介護施設等整備事業交付金）'!$K$7:$K$51,$B59)</f>
        <v>0</v>
      </c>
      <c r="BE59" s="47">
        <f>COUNTIFS('別紙（介護施設等整備事業交付金）'!$B$7:$B66,$A$42,'別紙（介護施設等整備事業交付金）'!$J$7:$J66,BE$1,'別紙（介護施設等整備事業交付金）'!$K$7:$K66,$B59)</f>
        <v>0</v>
      </c>
      <c r="BF59" s="55">
        <f>SUMIFS('別紙（介護施設等整備事業交付金）'!$P$7:$P$51,'別紙（介護施設等整備事業交付金）'!$B$7:$B$51,"補助金",'別紙（介護施設等整備事業交付金）'!$J$7:$J$51,BE$1,'別紙（介護施設等整備事業交付金）'!$K$7:$K$51,$B59)</f>
        <v>0</v>
      </c>
      <c r="BG59" s="47">
        <f t="shared" si="10"/>
        <v>0</v>
      </c>
      <c r="BH59" s="55">
        <f t="shared" si="11"/>
        <v>0</v>
      </c>
    </row>
    <row r="60" spans="1:60" x14ac:dyDescent="0.4">
      <c r="A60" s="45"/>
      <c r="B60" s="45" t="s">
        <v>20</v>
      </c>
      <c r="C60" s="69"/>
      <c r="D60" s="69"/>
      <c r="E60" s="70"/>
      <c r="F60" s="69"/>
      <c r="G60" s="69"/>
      <c r="H60" s="70"/>
      <c r="I60" s="47">
        <f>COUNTIFS('別紙（介護施設等整備事業交付金）'!$B$7:$B$51,$A$42,'別紙（介護施設等整備事業交付金）'!$J$7:$J$51,I$1,'別紙（介護施設等整備事業交付金）'!$K$7:$K$51,$B60)</f>
        <v>0</v>
      </c>
      <c r="J60" s="47">
        <f>SUMIFS('別紙（介護施設等整備事業交付金）'!$T$7:$T71,'別紙（介護施設等整備事業交付金）'!$B$7:$B71,"補助金",'別紙（介護施設等整備事業交付金）'!$J$7:$J71,I$1,'別紙（介護施設等整備事業交付金）'!$K$7:$K71,$B60)</f>
        <v>0</v>
      </c>
      <c r="K60" s="55">
        <f>SUMIFS('別紙（介護施設等整備事業交付金）'!$P$7:$P$51,'別紙（介護施設等整備事業交付金）'!$B$7:$B$51,$A$42,'別紙（介護施設等整備事業交付金）'!$J$7:$J$51,I$1,'別紙（介護施設等整備事業交付金）'!$K$7:$K$51,$B60)</f>
        <v>0</v>
      </c>
      <c r="L60" s="47">
        <f>COUNTIFS('別紙（介護施設等整備事業交付金）'!$B$7:$B63,$A$42,'別紙（介護施設等整備事業交付金）'!$J$7:$J63,L$1,'別紙（介護施設等整備事業交付金）'!$K$7:$K63,$B60)</f>
        <v>0</v>
      </c>
      <c r="M60" s="55">
        <f>SUMIFS('別紙（介護施設等整備事業交付金）'!$P$7:$P$51,'別紙（介護施設等整備事業交付金）'!$B$7:$B$51,"補助金",'別紙（介護施設等整備事業交付金）'!$J$7:$J$51,K$1,'別紙（介護施設等整備事業交付金）'!$K$7:$K$51,$B60)</f>
        <v>0</v>
      </c>
      <c r="N60" s="47">
        <f>COUNTIFS('別紙（介護施設等整備事業交付金）'!$B$7:$B63,$A$42,'別紙（介護施設等整備事業交付金）'!$J$7:$J63,N$1,'別紙（介護施設等整備事業交付金）'!$K$7:$K63,$B60)</f>
        <v>0</v>
      </c>
      <c r="O60" s="55">
        <f>SUMIFS('別紙（介護施設等整備事業交付金）'!$P$7:$P$51,'別紙（介護施設等整備事業交付金）'!$B$7:$B$51,"補助金",'別紙（介護施設等整備事業交付金）'!$J$7:$J$51,M$1,'別紙（介護施設等整備事業交付金）'!$K$7:$K$51,$B60)</f>
        <v>0</v>
      </c>
      <c r="P60" s="47">
        <f>COUNTIFS('別紙（介護施設等整備事業交付金）'!$B$7:$B69,$A$42,'別紙（介護施設等整備事業交付金）'!$J$7:$J69,"⑦_①*",'別紙（介護施設等整備事業交付金）'!$K$7:$K69,$B60)</f>
        <v>0</v>
      </c>
      <c r="Q60" s="47">
        <f>SUMIFS('別紙（介護施設等整備事業交付金）'!$T$7:$T71,'別紙（介護施設等整備事業交付金）'!$B$7:$B71,"補助金",'別紙（介護施設等整備事業交付金）'!$J$7:$J71,"⑦_①*",'別紙（介護施設等整備事業交付金）'!$K$7:$K71,$B60)</f>
        <v>0</v>
      </c>
      <c r="R60" s="55">
        <f>SUMIFS('別紙（介護施設等整備事業交付金）'!$P$7:$P$51,'別紙（介護施設等整備事業交付金）'!$B$7:$B$51,"補助金",'別紙（介護施設等整備事業交付金）'!$J$7:$J$51,"⑦_①*",'別紙（介護施設等整備事業交付金）'!$K$7:$K$51,$B60)</f>
        <v>0</v>
      </c>
      <c r="S60" s="47">
        <f>COUNTIFS('別紙（介護施設等整備事業交付金）'!$B$7:$B63,$A$42,'別紙（介護施設等整備事業交付金）'!$J$7:$J63,S$1,'別紙（介護施設等整備事業交付金）'!$K$7:$K63,$B60)</f>
        <v>0</v>
      </c>
      <c r="T60" s="47">
        <f>SUMIFS('別紙（介護施設等整備事業交付金）'!$T$7:$T71,'別紙（介護施設等整備事業交付金）'!$B$7:$B71,"補助金",'別紙（介護施設等整備事業交付金）'!$J$7:$J71,S$1,'別紙（介護施設等整備事業交付金）'!$K$7:$K71,$B60)</f>
        <v>0</v>
      </c>
      <c r="U60" s="55">
        <f>SUMIFS('別紙（介護施設等整備事業交付金）'!$P$7:$P$51,'別紙（介護施設等整備事業交付金）'!$B$7:$B$51,"補助金",'別紙（介護施設等整備事業交付金）'!$J$7:$J$51,S$1,'別紙（介護施設等整備事業交付金）'!$K$7:$K$51,$B60)</f>
        <v>0</v>
      </c>
      <c r="V60" s="47">
        <f>COUNTIFS('別紙（介護施設等整備事業交付金）'!$B$7:$B69,$A$42,'別紙（介護施設等整備事業交付金）'!$J$7:$J69,"⑦_③*",'別紙（介護施設等整備事業交付金）'!$K$7:$K69,$B60)</f>
        <v>0</v>
      </c>
      <c r="W60" s="47">
        <f>SUMIFS('別紙（介護施設等整備事業交付金）'!$T$7:$T71,'別紙（介護施設等整備事業交付金）'!$B$7:$B71,"補助金",'別紙（介護施設等整備事業交付金）'!$J$7:$J71,"⑦_③*",'別紙（介護施設等整備事業交付金）'!$K$7:$K71,$B60)</f>
        <v>0</v>
      </c>
      <c r="X60" s="55">
        <f>SUMIFS('別紙（介護施設等整備事業交付金）'!$P$7:$P$51,'別紙（介護施設等整備事業交付金）'!$B$7:$B$51,"補助金",'別紙（介護施設等整備事業交付金）'!$J$7:$J$51,"⑦_③*",'別紙（介護施設等整備事業交付金）'!$K$7:$K$51,$B60)</f>
        <v>0</v>
      </c>
      <c r="Y60" s="47">
        <f>COUNTIFS('別紙（介護施設等整備事業交付金）'!$B$7:$B63,$A$42,'別紙（介護施設等整備事業交付金）'!$J$7:$J63,Y$1,'別紙（介護施設等整備事業交付金）'!$K$7:$K63,$B60)</f>
        <v>0</v>
      </c>
      <c r="Z60" s="55">
        <f>SUMIFS('別紙（介護施設等整備事業交付金）'!$P$7:$P$51,'別紙（介護施設等整備事業交付金）'!$B$7:$B$51,"補助金",'別紙（介護施設等整備事業交付金）'!$J$7:$J$51,Y$1,'別紙（介護施設等整備事業交付金）'!$K$7:$K$51,$B60)</f>
        <v>0</v>
      </c>
      <c r="AA60" s="47">
        <f>COUNTIFS('別紙（介護施設等整備事業交付金）'!$B$7:$B63,$A$42,'別紙（介護施設等整備事業交付金）'!$J$7:$J63,AA$1,'別紙（介護施設等整備事業交付金）'!$K$7:$K63,$B60)</f>
        <v>0</v>
      </c>
      <c r="AB60" s="55">
        <f>SUMIFS('別紙（介護施設等整備事業交付金）'!$P$7:$P$51,'別紙（介護施設等整備事業交付金）'!$B$7:$B$51,"補助金",'別紙（介護施設等整備事業交付金）'!$J$7:$J$51,AA$1,'別紙（介護施設等整備事業交付金）'!$K$7:$K$51,$B60)</f>
        <v>0</v>
      </c>
      <c r="AC60" s="47">
        <f>COUNTIFS('別紙（介護施設等整備事業交付金）'!$B$7:$B63,$A$42,'別紙（介護施設等整備事業交付金）'!$J$7:$J63,AC$1,'別紙（介護施設等整備事業交付金）'!$K$7:$K63,$B60)</f>
        <v>0</v>
      </c>
      <c r="AD60" s="55">
        <f>SUMIFS('別紙（介護施設等整備事業交付金）'!$P$7:$P$51,'別紙（介護施設等整備事業交付金）'!$B$7:$B$51,"補助金",'別紙（介護施設等整備事業交付金）'!$J$7:$J$51,AB$1,'別紙（介護施設等整備事業交付金）'!$K$7:$K$51,$B60)</f>
        <v>0</v>
      </c>
      <c r="AE60" s="47">
        <f>COUNTIFS('別紙（介護施設等整備事業交付金）'!$B$7:$B63,$A$42,'別紙（介護施設等整備事業交付金）'!$J$7:$J63,AE$1,'別紙（介護施設等整備事業交付金）'!$K$7:$K63,$B60)</f>
        <v>0</v>
      </c>
      <c r="AF60" s="47">
        <f>SUMIFS('別紙（介護施設等整備事業交付金）'!$T$7:$T71,'別紙（介護施設等整備事業交付金）'!$B$7:$B71,"補助金",'別紙（介護施設等整備事業交付金）'!$J$7:$J71,AE$1,'別紙（介護施設等整備事業交付金）'!$K$7:$K71,$B60)</f>
        <v>0</v>
      </c>
      <c r="AG60" s="55">
        <f>SUMIFS('別紙（介護施設等整備事業交付金）'!$P$7:$P$51,'別紙（介護施設等整備事業交付金）'!$B$7:$B$51,"補助金",'別紙（介護施設等整備事業交付金）'!$J$7:$J$51,AE$1,'別紙（介護施設等整備事業交付金）'!$K$7:$K$51,$B60)</f>
        <v>0</v>
      </c>
      <c r="AH60" s="47">
        <f>COUNTIFS('別紙（介護施設等整備事業交付金）'!$B$7:$B63,$A$42,'別紙（介護施設等整備事業交付金）'!$J$7:$J63,AH$1,'別紙（介護施設等整備事業交付金）'!$K$7:$K63,$B60)</f>
        <v>0</v>
      </c>
      <c r="AI60" s="47">
        <f>SUMIFS('別紙（介護施設等整備事業交付金）'!$T$7:$T71,'別紙（介護施設等整備事業交付金）'!$B$7:$B71,"補助金",'別紙（介護施設等整備事業交付金）'!$J$7:$J71,AH$1,'別紙（介護施設等整備事業交付金）'!$K$7:$K71,$B60)</f>
        <v>0</v>
      </c>
      <c r="AJ60" s="55">
        <f>SUMIFS('別紙（介護施設等整備事業交付金）'!$P$7:$P$51,'別紙（介護施設等整備事業交付金）'!$B$7:$B$51,"補助金",'別紙（介護施設等整備事業交付金）'!$J$7:$J$51,AH$1,'別紙（介護施設等整備事業交付金）'!$K$7:$K$51,$B60)</f>
        <v>0</v>
      </c>
      <c r="AK60" s="47">
        <f>COUNTIFS('別紙（介護施設等整備事業交付金）'!$B$7:$B63,$A$42,'別紙（介護施設等整備事業交付金）'!$J$7:$J63,AK$1,'別紙（介護施設等整備事業交付金）'!$K$7:$K63,$B60)</f>
        <v>0</v>
      </c>
      <c r="AL60" s="55">
        <f>SUMIFS('別紙（介護施設等整備事業交付金）'!$P$7:$P$51,'別紙（介護施設等整備事業交付金）'!$B$7:$B$51,"補助金",'別紙（介護施設等整備事業交付金）'!$J$7:$J$51,AK$1,'別紙（介護施設等整備事業交付金）'!$K$7:$K$51,$B60)</f>
        <v>0</v>
      </c>
      <c r="AM60" s="47">
        <f>COUNTIFS('別紙（介護施設等整備事業交付金）'!$B$7:$B63,$A$42,'別紙（介護施設等整備事業交付金）'!$J$7:$J63,AM$1,'別紙（介護施設等整備事業交付金）'!$K$7:$K63,$B60)</f>
        <v>0</v>
      </c>
      <c r="AN60" s="55">
        <f>SUMIFS('別紙（介護施設等整備事業交付金）'!$P$7:$P$51,'別紙（介護施設等整備事業交付金）'!$B$7:$B$51,"補助金",'別紙（介護施設等整備事業交付金）'!$J$7:$J$51,AL$1,'別紙（介護施設等整備事業交付金）'!$K$7:$K$51,$B60)</f>
        <v>0</v>
      </c>
      <c r="AO60" s="47">
        <f>COUNTIFS('別紙（介護施設等整備事業交付金）'!$B$7:$B63,$A$42,'別紙（介護施設等整備事業交付金）'!$J$7:$J63,AO$1,'別紙（介護施設等整備事業交付金）'!$K$7:$K63,$B60)</f>
        <v>0</v>
      </c>
      <c r="AP60" s="47">
        <f>SUMIFS('別紙（介護施設等整備事業交付金）'!$T$7:$T71,'別紙（介護施設等整備事業交付金）'!$B$7:$B71,"補助金",'別紙（介護施設等整備事業交付金）'!$J$7:$J71,AO$1,'別紙（介護施設等整備事業交付金）'!$K$7:$K71,$B60)</f>
        <v>0</v>
      </c>
      <c r="AQ60" s="55">
        <f>SUMIFS('別紙（介護施設等整備事業交付金）'!$P$7:$P$51,'別紙（介護施設等整備事業交付金）'!$B$7:$B$51,"補助金",'別紙（介護施設等整備事業交付金）'!$J$7:$J$51,AO$1,'別紙（介護施設等整備事業交付金）'!$K$7:$K$51,$B60)</f>
        <v>0</v>
      </c>
      <c r="AR60" s="47">
        <f>COUNTIFS('別紙（介護施設等整備事業交付金）'!$B$7:$B63,$A$42,'別紙（介護施設等整備事業交付金）'!$J$7:$J63,AR$1,'別紙（介護施設等整備事業交付金）'!$K$7:$K63,$B60)</f>
        <v>0</v>
      </c>
      <c r="AS60" s="64">
        <f>SUMIFS('別紙（介護施設等整備事業交付金）'!$T$7:$T71,'別紙（介護施設等整備事業交付金）'!$B$7:$B71,"補助金",'別紙（介護施設等整備事業交付金）'!$J$7:$J71,AR$1,'別紙（介護施設等整備事業交付金）'!$K$7:$K71,$B60)</f>
        <v>0</v>
      </c>
      <c r="AT60" s="55">
        <f>SUMIFS('別紙（介護施設等整備事業交付金）'!$P$7:$P$51,'別紙（介護施設等整備事業交付金）'!$B$7:$B$51,"補助金",'別紙（介護施設等整備事業交付金）'!$J$7:$J$51,AR$1,'別紙（介護施設等整備事業交付金）'!$K$7:$K$51,$B60)</f>
        <v>0</v>
      </c>
      <c r="AU60" s="47">
        <f>COUNTIFS('別紙（介護施設等整備事業交付金）'!$B$7:$B63,$A$42,'別紙（介護施設等整備事業交付金）'!$J$7:$J63,AU$1,'別紙（介護施設等整備事業交付金）'!$K$7:$K63,$B60)</f>
        <v>0</v>
      </c>
      <c r="AV60" s="64">
        <f>SUMIFS('別紙（介護施設等整備事業交付金）'!$T$7:$T71,'別紙（介護施設等整備事業交付金）'!$B$7:$B71,"補助金",'別紙（介護施設等整備事業交付金）'!$J$7:$J71,AU$1,'別紙（介護施設等整備事業交付金）'!$K$7:$K71,$B60)</f>
        <v>0</v>
      </c>
      <c r="AW60" s="55">
        <f>SUMIFS('別紙（介護施設等整備事業交付金）'!$P$7:$P$51,'別紙（介護施設等整備事業交付金）'!$B$7:$B$51,"補助金",'別紙（介護施設等整備事業交付金）'!$J$7:$J$51,AU$1,'別紙（介護施設等整備事業交付金）'!$K$7:$K$51,$B60)</f>
        <v>0</v>
      </c>
      <c r="AX60" s="47">
        <f>COUNTIFS('別紙（介護施設等整備事業交付金）'!$B$7:$B63,$A$42,'別紙（介護施設等整備事業交付金）'!$J$7:$J63,AX$1,'別紙（介護施設等整備事業交付金）'!$K$7:$K63,$B60)</f>
        <v>0</v>
      </c>
      <c r="AY60" s="64">
        <f>SUMIFS('別紙（介護施設等整備事業交付金）'!$T$7:$T71,'別紙（介護施設等整備事業交付金）'!$B$7:$B71,"補助金",'別紙（介護施設等整備事業交付金）'!$J$7:$J71,AX$1,'別紙（介護施設等整備事業交付金）'!$K$7:$K71,$B60)</f>
        <v>0</v>
      </c>
      <c r="AZ60" s="55">
        <f>SUMIFS('別紙（介護施設等整備事業交付金）'!$P$7:$P$51,'別紙（介護施設等整備事業交付金）'!$B$7:$B$51,"補助金",'別紙（介護施設等整備事業交付金）'!$J$7:$J$51,AX$1,'別紙（介護施設等整備事業交付金）'!$K$7:$K$51,$B60)</f>
        <v>0</v>
      </c>
      <c r="BA60" s="47">
        <f>COUNTIFS('別紙（介護施設等整備事業交付金）'!$B$7:$B63,$A$42,'別紙（介護施設等整備事業交付金）'!$J$7:$J63,BA$1,'別紙（介護施設等整備事業交付金）'!$K$7:$K63,$B60)</f>
        <v>0</v>
      </c>
      <c r="BB60" s="55">
        <f>SUMIFS('別紙（介護施設等整備事業交付金）'!$P$7:$P$51,'別紙（介護施設等整備事業交付金）'!$B$7:$B$51,"補助金",'別紙（介護施設等整備事業交付金）'!$J$7:$J$51,BA$1,'別紙（介護施設等整備事業交付金）'!$K$7:$K$51,$B60)</f>
        <v>0</v>
      </c>
      <c r="BC60" s="47">
        <f>COUNTIFS('別紙（介護施設等整備事業交付金）'!$B$7:$B63,$A$42,'別紙（介護施設等整備事業交付金）'!$J$7:$J63,BC$1,'別紙（介護施設等整備事業交付金）'!$K$7:$K63,$B60)</f>
        <v>0</v>
      </c>
      <c r="BD60" s="55">
        <f>SUMIFS('別紙（介護施設等整備事業交付金）'!$P$7:$P$51,'別紙（介護施設等整備事業交付金）'!$B$7:$B$51,"補助金",'別紙（介護施設等整備事業交付金）'!$J$7:$J$51,BC$1,'別紙（介護施設等整備事業交付金）'!$K$7:$K$51,$B60)</f>
        <v>0</v>
      </c>
      <c r="BE60" s="47">
        <f>COUNTIFS('別紙（介護施設等整備事業交付金）'!$B$7:$B63,$A$42,'別紙（介護施設等整備事業交付金）'!$J$7:$J63,BE$1,'別紙（介護施設等整備事業交付金）'!$K$7:$K63,$B60)</f>
        <v>0</v>
      </c>
      <c r="BF60" s="55">
        <f>SUMIFS('別紙（介護施設等整備事業交付金）'!$P$7:$P$51,'別紙（介護施設等整備事業交付金）'!$B$7:$B$51,"補助金",'別紙（介護施設等整備事業交付金）'!$J$7:$J$51,BE$1,'別紙（介護施設等整備事業交付金）'!$K$7:$K$51,$B60)</f>
        <v>0</v>
      </c>
      <c r="BG60" s="47">
        <f t="shared" si="10"/>
        <v>0</v>
      </c>
      <c r="BH60" s="55">
        <f t="shared" si="11"/>
        <v>0</v>
      </c>
    </row>
    <row r="61" spans="1:60" x14ac:dyDescent="0.4">
      <c r="A61" s="45"/>
      <c r="B61" s="45" t="s">
        <v>22</v>
      </c>
      <c r="C61" s="69"/>
      <c r="D61" s="69"/>
      <c r="E61" s="70"/>
      <c r="F61" s="69"/>
      <c r="G61" s="69"/>
      <c r="H61" s="70"/>
      <c r="I61" s="47">
        <f>COUNTIFS('別紙（介護施設等整備事業交付金）'!$B$7:$B$51,$A$42,'別紙（介護施設等整備事業交付金）'!$J$7:$J$51,I$1,'別紙（介護施設等整備事業交付金）'!$K$7:$K$51,$B61)</f>
        <v>0</v>
      </c>
      <c r="J61" s="47">
        <f>SUMIFS('別紙（介護施設等整備事業交付金）'!$T$7:$T72,'別紙（介護施設等整備事業交付金）'!$B$7:$B72,"補助金",'別紙（介護施設等整備事業交付金）'!$J$7:$J72,I$1,'別紙（介護施設等整備事業交付金）'!$K$7:$K72,$B61)</f>
        <v>0</v>
      </c>
      <c r="K61" s="55">
        <f>SUMIFS('別紙（介護施設等整備事業交付金）'!$P$7:$P$51,'別紙（介護施設等整備事業交付金）'!$B$7:$B$51,$A$42,'別紙（介護施設等整備事業交付金）'!$J$7:$J$51,I$1,'別紙（介護施設等整備事業交付金）'!$K$7:$K$51,$B61)</f>
        <v>0</v>
      </c>
      <c r="L61" s="47">
        <f>COUNTIFS('別紙（介護施設等整備事業交付金）'!$B$7:$B64,$A$42,'別紙（介護施設等整備事業交付金）'!$J$7:$J64,L$1,'別紙（介護施設等整備事業交付金）'!$K$7:$K64,$B61)</f>
        <v>0</v>
      </c>
      <c r="M61" s="55">
        <f>SUMIFS('別紙（介護施設等整備事業交付金）'!$P$7:$P$51,'別紙（介護施設等整備事業交付金）'!$B$7:$B$51,"補助金",'別紙（介護施設等整備事業交付金）'!$J$7:$J$51,K$1,'別紙（介護施設等整備事業交付金）'!$K$7:$K$51,$B61)</f>
        <v>0</v>
      </c>
      <c r="N61" s="47">
        <f>COUNTIFS('別紙（介護施設等整備事業交付金）'!$B$7:$B64,$A$42,'別紙（介護施設等整備事業交付金）'!$J$7:$J64,N$1,'別紙（介護施設等整備事業交付金）'!$K$7:$K64,$B61)</f>
        <v>0</v>
      </c>
      <c r="O61" s="55">
        <f>SUMIFS('別紙（介護施設等整備事業交付金）'!$P$7:$P$51,'別紙（介護施設等整備事業交付金）'!$B$7:$B$51,"補助金",'別紙（介護施設等整備事業交付金）'!$J$7:$J$51,M$1,'別紙（介護施設等整備事業交付金）'!$K$7:$K$51,$B61)</f>
        <v>0</v>
      </c>
      <c r="P61" s="47">
        <f>COUNTIFS('別紙（介護施設等整備事業交付金）'!$B$7:$B70,$A$42,'別紙（介護施設等整備事業交付金）'!$J$7:$J70,"⑦_①*",'別紙（介護施設等整備事業交付金）'!$K$7:$K70,$B61)</f>
        <v>0</v>
      </c>
      <c r="Q61" s="47">
        <f>SUMIFS('別紙（介護施設等整備事業交付金）'!$T$7:$T72,'別紙（介護施設等整備事業交付金）'!$B$7:$B72,"補助金",'別紙（介護施設等整備事業交付金）'!$J$7:$J72,"⑦_①*",'別紙（介護施設等整備事業交付金）'!$K$7:$K72,$B61)</f>
        <v>0</v>
      </c>
      <c r="R61" s="55">
        <f>SUMIFS('別紙（介護施設等整備事業交付金）'!$P$7:$P$51,'別紙（介護施設等整備事業交付金）'!$B$7:$B$51,"補助金",'別紙（介護施設等整備事業交付金）'!$J$7:$J$51,"⑦_①*",'別紙（介護施設等整備事業交付金）'!$K$7:$K$51,$B61)</f>
        <v>0</v>
      </c>
      <c r="S61" s="47">
        <f>COUNTIFS('別紙（介護施設等整備事業交付金）'!$B$7:$B64,$A$42,'別紙（介護施設等整備事業交付金）'!$J$7:$J64,S$1,'別紙（介護施設等整備事業交付金）'!$K$7:$K64,$B61)</f>
        <v>0</v>
      </c>
      <c r="T61" s="47">
        <f>SUMIFS('別紙（介護施設等整備事業交付金）'!$T$7:$T72,'別紙（介護施設等整備事業交付金）'!$B$7:$B72,"補助金",'別紙（介護施設等整備事業交付金）'!$J$7:$J72,S$1,'別紙（介護施設等整備事業交付金）'!$K$7:$K72,$B61)</f>
        <v>0</v>
      </c>
      <c r="U61" s="55">
        <f>SUMIFS('別紙（介護施設等整備事業交付金）'!$P$7:$P$51,'別紙（介護施設等整備事業交付金）'!$B$7:$B$51,"補助金",'別紙（介護施設等整備事業交付金）'!$J$7:$J$51,S$1,'別紙（介護施設等整備事業交付金）'!$K$7:$K$51,$B61)</f>
        <v>0</v>
      </c>
      <c r="V61" s="47">
        <f>COUNTIFS('別紙（介護施設等整備事業交付金）'!$B$7:$B70,$A$42,'別紙（介護施設等整備事業交付金）'!$J$7:$J70,"⑦_③*",'別紙（介護施設等整備事業交付金）'!$K$7:$K70,$B61)</f>
        <v>0</v>
      </c>
      <c r="W61" s="47">
        <f>SUMIFS('別紙（介護施設等整備事業交付金）'!$T$7:$T72,'別紙（介護施設等整備事業交付金）'!$B$7:$B72,"補助金",'別紙（介護施設等整備事業交付金）'!$J$7:$J72,"⑦_③*",'別紙（介護施設等整備事業交付金）'!$K$7:$K72,$B61)</f>
        <v>0</v>
      </c>
      <c r="X61" s="55">
        <f>SUMIFS('別紙（介護施設等整備事業交付金）'!$P$7:$P$51,'別紙（介護施設等整備事業交付金）'!$B$7:$B$51,"補助金",'別紙（介護施設等整備事業交付金）'!$J$7:$J$51,"⑦_③*",'別紙（介護施設等整備事業交付金）'!$K$7:$K$51,$B61)</f>
        <v>0</v>
      </c>
      <c r="Y61" s="47">
        <f>COUNTIFS('別紙（介護施設等整備事業交付金）'!$B$7:$B64,$A$42,'別紙（介護施設等整備事業交付金）'!$J$7:$J64,Y$1,'別紙（介護施設等整備事業交付金）'!$K$7:$K64,$B61)</f>
        <v>0</v>
      </c>
      <c r="Z61" s="55">
        <f>SUMIFS('別紙（介護施設等整備事業交付金）'!$P$7:$P$51,'別紙（介護施設等整備事業交付金）'!$B$7:$B$51,"補助金",'別紙（介護施設等整備事業交付金）'!$J$7:$J$51,Y$1,'別紙（介護施設等整備事業交付金）'!$K$7:$K$51,$B61)</f>
        <v>0</v>
      </c>
      <c r="AA61" s="47">
        <f>COUNTIFS('別紙（介護施設等整備事業交付金）'!$B$7:$B64,$A$42,'別紙（介護施設等整備事業交付金）'!$J$7:$J64,AA$1,'別紙（介護施設等整備事業交付金）'!$K$7:$K64,$B61)</f>
        <v>0</v>
      </c>
      <c r="AB61" s="55">
        <f>SUMIFS('別紙（介護施設等整備事業交付金）'!$P$7:$P$51,'別紙（介護施設等整備事業交付金）'!$B$7:$B$51,"補助金",'別紙（介護施設等整備事業交付金）'!$J$7:$J$51,AA$1,'別紙（介護施設等整備事業交付金）'!$K$7:$K$51,$B61)</f>
        <v>0</v>
      </c>
      <c r="AC61" s="47">
        <f>COUNTIFS('別紙（介護施設等整備事業交付金）'!$B$7:$B64,$A$42,'別紙（介護施設等整備事業交付金）'!$J$7:$J64,AC$1,'別紙（介護施設等整備事業交付金）'!$K$7:$K64,$B61)</f>
        <v>0</v>
      </c>
      <c r="AD61" s="55">
        <f>SUMIFS('別紙（介護施設等整備事業交付金）'!$P$7:$P$51,'別紙（介護施設等整備事業交付金）'!$B$7:$B$51,"補助金",'別紙（介護施設等整備事業交付金）'!$J$7:$J$51,AB$1,'別紙（介護施設等整備事業交付金）'!$K$7:$K$51,$B61)</f>
        <v>0</v>
      </c>
      <c r="AE61" s="47">
        <f>COUNTIFS('別紙（介護施設等整備事業交付金）'!$B$7:$B64,$A$42,'別紙（介護施設等整備事業交付金）'!$J$7:$J64,AE$1,'別紙（介護施設等整備事業交付金）'!$K$7:$K64,$B61)</f>
        <v>0</v>
      </c>
      <c r="AF61" s="47">
        <f>SUMIFS('別紙（介護施設等整備事業交付金）'!$T$7:$T72,'別紙（介護施設等整備事業交付金）'!$B$7:$B72,"補助金",'別紙（介護施設等整備事業交付金）'!$J$7:$J72,AE$1,'別紙（介護施設等整備事業交付金）'!$K$7:$K72,$B61)</f>
        <v>0</v>
      </c>
      <c r="AG61" s="55">
        <f>SUMIFS('別紙（介護施設等整備事業交付金）'!$P$7:$P$51,'別紙（介護施設等整備事業交付金）'!$B$7:$B$51,"補助金",'別紙（介護施設等整備事業交付金）'!$J$7:$J$51,AE$1,'別紙（介護施設等整備事業交付金）'!$K$7:$K$51,$B61)</f>
        <v>0</v>
      </c>
      <c r="AH61" s="47">
        <f>COUNTIFS('別紙（介護施設等整備事業交付金）'!$B$7:$B64,$A$42,'別紙（介護施設等整備事業交付金）'!$J$7:$J64,AH$1,'別紙（介護施設等整備事業交付金）'!$K$7:$K64,$B61)</f>
        <v>0</v>
      </c>
      <c r="AI61" s="47">
        <f>SUMIFS('別紙（介護施設等整備事業交付金）'!$T$7:$T72,'別紙（介護施設等整備事業交付金）'!$B$7:$B72,"補助金",'別紙（介護施設等整備事業交付金）'!$J$7:$J72,AH$1,'別紙（介護施設等整備事業交付金）'!$K$7:$K72,$B61)</f>
        <v>0</v>
      </c>
      <c r="AJ61" s="55">
        <f>SUMIFS('別紙（介護施設等整備事業交付金）'!$P$7:$P$51,'別紙（介護施設等整備事業交付金）'!$B$7:$B$51,"補助金",'別紙（介護施設等整備事業交付金）'!$J$7:$J$51,AH$1,'別紙（介護施設等整備事業交付金）'!$K$7:$K$51,$B61)</f>
        <v>0</v>
      </c>
      <c r="AK61" s="47">
        <f>COUNTIFS('別紙（介護施設等整備事業交付金）'!$B$7:$B64,$A$42,'別紙（介護施設等整備事業交付金）'!$J$7:$J64,AK$1,'別紙（介護施設等整備事業交付金）'!$K$7:$K64,$B61)</f>
        <v>0</v>
      </c>
      <c r="AL61" s="55">
        <f>SUMIFS('別紙（介護施設等整備事業交付金）'!$P$7:$P$51,'別紙（介護施設等整備事業交付金）'!$B$7:$B$51,"補助金",'別紙（介護施設等整備事業交付金）'!$J$7:$J$51,AK$1,'別紙（介護施設等整備事業交付金）'!$K$7:$K$51,$B61)</f>
        <v>0</v>
      </c>
      <c r="AM61" s="47">
        <f>COUNTIFS('別紙（介護施設等整備事業交付金）'!$B$7:$B64,$A$42,'別紙（介護施設等整備事業交付金）'!$J$7:$J64,AM$1,'別紙（介護施設等整備事業交付金）'!$K$7:$K64,$B61)</f>
        <v>0</v>
      </c>
      <c r="AN61" s="55">
        <f>SUMIFS('別紙（介護施設等整備事業交付金）'!$P$7:$P$51,'別紙（介護施設等整備事業交付金）'!$B$7:$B$51,"補助金",'別紙（介護施設等整備事業交付金）'!$J$7:$J$51,AL$1,'別紙（介護施設等整備事業交付金）'!$K$7:$K$51,$B61)</f>
        <v>0</v>
      </c>
      <c r="AO61" s="47">
        <f>COUNTIFS('別紙（介護施設等整備事業交付金）'!$B$7:$B64,$A$42,'別紙（介護施設等整備事業交付金）'!$J$7:$J64,AO$1,'別紙（介護施設等整備事業交付金）'!$K$7:$K64,$B61)</f>
        <v>0</v>
      </c>
      <c r="AP61" s="47">
        <f>SUMIFS('別紙（介護施設等整備事業交付金）'!$T$7:$T72,'別紙（介護施設等整備事業交付金）'!$B$7:$B72,"補助金",'別紙（介護施設等整備事業交付金）'!$J$7:$J72,AO$1,'別紙（介護施設等整備事業交付金）'!$K$7:$K72,$B61)</f>
        <v>0</v>
      </c>
      <c r="AQ61" s="55">
        <f>SUMIFS('別紙（介護施設等整備事業交付金）'!$P$7:$P$51,'別紙（介護施設等整備事業交付金）'!$B$7:$B$51,"補助金",'別紙（介護施設等整備事業交付金）'!$J$7:$J$51,AO$1,'別紙（介護施設等整備事業交付金）'!$K$7:$K$51,$B61)</f>
        <v>0</v>
      </c>
      <c r="AR61" s="47">
        <f>COUNTIFS('別紙（介護施設等整備事業交付金）'!$B$7:$B64,$A$42,'別紙（介護施設等整備事業交付金）'!$J$7:$J64,AR$1,'別紙（介護施設等整備事業交付金）'!$K$7:$K64,$B61)</f>
        <v>0</v>
      </c>
      <c r="AS61" s="64">
        <f>SUMIFS('別紙（介護施設等整備事業交付金）'!$T$7:$T72,'別紙（介護施設等整備事業交付金）'!$B$7:$B72,"補助金",'別紙（介護施設等整備事業交付金）'!$J$7:$J72,AR$1,'別紙（介護施設等整備事業交付金）'!$K$7:$K72,$B61)</f>
        <v>0</v>
      </c>
      <c r="AT61" s="55">
        <f>SUMIFS('別紙（介護施設等整備事業交付金）'!$P$7:$P$51,'別紙（介護施設等整備事業交付金）'!$B$7:$B$51,"補助金",'別紙（介護施設等整備事業交付金）'!$J$7:$J$51,AR$1,'別紙（介護施設等整備事業交付金）'!$K$7:$K$51,$B61)</f>
        <v>0</v>
      </c>
      <c r="AU61" s="47">
        <f>COUNTIFS('別紙（介護施設等整備事業交付金）'!$B$7:$B64,$A$42,'別紙（介護施設等整備事業交付金）'!$J$7:$J64,AU$1,'別紙（介護施設等整備事業交付金）'!$K$7:$K64,$B61)</f>
        <v>0</v>
      </c>
      <c r="AV61" s="64">
        <f>SUMIFS('別紙（介護施設等整備事業交付金）'!$T$7:$T72,'別紙（介護施設等整備事業交付金）'!$B$7:$B72,"補助金",'別紙（介護施設等整備事業交付金）'!$J$7:$J72,AU$1,'別紙（介護施設等整備事業交付金）'!$K$7:$K72,$B61)</f>
        <v>0</v>
      </c>
      <c r="AW61" s="55">
        <f>SUMIFS('別紙（介護施設等整備事業交付金）'!$P$7:$P$51,'別紙（介護施設等整備事業交付金）'!$B$7:$B$51,"補助金",'別紙（介護施設等整備事業交付金）'!$J$7:$J$51,AU$1,'別紙（介護施設等整備事業交付金）'!$K$7:$K$51,$B61)</f>
        <v>0</v>
      </c>
      <c r="AX61" s="47">
        <f>COUNTIFS('別紙（介護施設等整備事業交付金）'!$B$7:$B64,$A$42,'別紙（介護施設等整備事業交付金）'!$J$7:$J64,AX$1,'別紙（介護施設等整備事業交付金）'!$K$7:$K64,$B61)</f>
        <v>0</v>
      </c>
      <c r="AY61" s="64">
        <f>SUMIFS('別紙（介護施設等整備事業交付金）'!$T$7:$T72,'別紙（介護施設等整備事業交付金）'!$B$7:$B72,"補助金",'別紙（介護施設等整備事業交付金）'!$J$7:$J72,AX$1,'別紙（介護施設等整備事業交付金）'!$K$7:$K72,$B61)</f>
        <v>0</v>
      </c>
      <c r="AZ61" s="55">
        <f>SUMIFS('別紙（介護施設等整備事業交付金）'!$P$7:$P$51,'別紙（介護施設等整備事業交付金）'!$B$7:$B$51,"補助金",'別紙（介護施設等整備事業交付金）'!$J$7:$J$51,AX$1,'別紙（介護施設等整備事業交付金）'!$K$7:$K$51,$B61)</f>
        <v>0</v>
      </c>
      <c r="BA61" s="47">
        <f>COUNTIFS('別紙（介護施設等整備事業交付金）'!$B$7:$B64,$A$42,'別紙（介護施設等整備事業交付金）'!$J$7:$J64,BA$1,'別紙（介護施設等整備事業交付金）'!$K$7:$K64,$B61)</f>
        <v>0</v>
      </c>
      <c r="BB61" s="55">
        <f>SUMIFS('別紙（介護施設等整備事業交付金）'!$P$7:$P$51,'別紙（介護施設等整備事業交付金）'!$B$7:$B$51,"補助金",'別紙（介護施設等整備事業交付金）'!$J$7:$J$51,BA$1,'別紙（介護施設等整備事業交付金）'!$K$7:$K$51,$B61)</f>
        <v>0</v>
      </c>
      <c r="BC61" s="47">
        <f>COUNTIFS('別紙（介護施設等整備事業交付金）'!$B$7:$B64,$A$42,'別紙（介護施設等整備事業交付金）'!$J$7:$J64,BC$1,'別紙（介護施設等整備事業交付金）'!$K$7:$K64,$B61)</f>
        <v>0</v>
      </c>
      <c r="BD61" s="55">
        <f>SUMIFS('別紙（介護施設等整備事業交付金）'!$P$7:$P$51,'別紙（介護施設等整備事業交付金）'!$B$7:$B$51,"補助金",'別紙（介護施設等整備事業交付金）'!$J$7:$J$51,BC$1,'別紙（介護施設等整備事業交付金）'!$K$7:$K$51,$B61)</f>
        <v>0</v>
      </c>
      <c r="BE61" s="47">
        <f>COUNTIFS('別紙（介護施設等整備事業交付金）'!$B$7:$B64,$A$42,'別紙（介護施設等整備事業交付金）'!$J$7:$J64,BE$1,'別紙（介護施設等整備事業交付金）'!$K$7:$K64,$B61)</f>
        <v>0</v>
      </c>
      <c r="BF61" s="55">
        <f>SUMIFS('別紙（介護施設等整備事業交付金）'!$P$7:$P$51,'別紙（介護施設等整備事業交付金）'!$B$7:$B$51,"補助金",'別紙（介護施設等整備事業交付金）'!$J$7:$J$51,BE$1,'別紙（介護施設等整備事業交付金）'!$K$7:$K$51,$B61)</f>
        <v>0</v>
      </c>
      <c r="BG61" s="47">
        <f>C61+F61+I61+L61+N61+P61+S61+V61+Y61+AA61+AC61+AE61+AH61+AK61+AM61+AO61+AR61+AU61+AX61+BA61</f>
        <v>0</v>
      </c>
      <c r="BH61" s="55">
        <f t="shared" si="11"/>
        <v>0</v>
      </c>
    </row>
    <row r="62" spans="1:60" x14ac:dyDescent="0.4">
      <c r="A62" s="45"/>
      <c r="B62" s="45" t="s">
        <v>146</v>
      </c>
      <c r="C62" s="69"/>
      <c r="D62" s="69"/>
      <c r="E62" s="70"/>
      <c r="F62" s="69"/>
      <c r="G62" s="69"/>
      <c r="H62" s="70"/>
      <c r="I62" s="47">
        <f>COUNTIFS('別紙（介護施設等整備事業交付金）'!$B$7:$B$51,$A$42,'別紙（介護施設等整備事業交付金）'!$J$7:$J$51,I$1,'別紙（介護施設等整備事業交付金）'!$K$7:$K$51,$B62)</f>
        <v>0</v>
      </c>
      <c r="J62" s="47">
        <f>SUMIFS('別紙（介護施設等整備事業交付金）'!$T$7:$T74,'別紙（介護施設等整備事業交付金）'!$B$7:$B74,"補助金",'別紙（介護施設等整備事業交付金）'!$J$7:$J74,I$1,'別紙（介護施設等整備事業交付金）'!$K$7:$K74,$B62)</f>
        <v>0</v>
      </c>
      <c r="K62" s="55">
        <f>SUMIFS('別紙（介護施設等整備事業交付金）'!$P$7:$P$51,'別紙（介護施設等整備事業交付金）'!$B$7:$B$51,$A$42,'別紙（介護施設等整備事業交付金）'!$J$7:$J$51,I$1,'別紙（介護施設等整備事業交付金）'!$K$7:$K$51,$B62)</f>
        <v>0</v>
      </c>
      <c r="L62" s="47">
        <f>COUNTIFS('別紙（介護施設等整備事業交付金）'!$B$7:$B66,$A$42,'別紙（介護施設等整備事業交付金）'!$J$7:$J66,L$1,'別紙（介護施設等整備事業交付金）'!$K$7:$K66,$B62)</f>
        <v>0</v>
      </c>
      <c r="M62" s="55">
        <f>SUMIFS('別紙（介護施設等整備事業交付金）'!$P$7:$P$51,'別紙（介護施設等整備事業交付金）'!$B$7:$B$51,"補助金",'別紙（介護施設等整備事業交付金）'!$J$7:$J$51,K$1,'別紙（介護施設等整備事業交付金）'!$K$7:$K$51,$B62)</f>
        <v>0</v>
      </c>
      <c r="N62" s="47">
        <f>COUNTIFS('別紙（介護施設等整備事業交付金）'!$B$7:$B66,$A$42,'別紙（介護施設等整備事業交付金）'!$J$7:$J66,N$1,'別紙（介護施設等整備事業交付金）'!$K$7:$K66,$B62)</f>
        <v>0</v>
      </c>
      <c r="O62" s="55">
        <f>SUMIFS('別紙（介護施設等整備事業交付金）'!$P$7:$P$51,'別紙（介護施設等整備事業交付金）'!$B$7:$B$51,"補助金",'別紙（介護施設等整備事業交付金）'!$J$7:$J$51,M$1,'別紙（介護施設等整備事業交付金）'!$K$7:$K$51,$B62)</f>
        <v>0</v>
      </c>
      <c r="P62" s="47">
        <f>COUNTIFS('別紙（介護施設等整備事業交付金）'!$B$7:$B71,$A$42,'別紙（介護施設等整備事業交付金）'!$J$7:$J71,"⑦_①*",'別紙（介護施設等整備事業交付金）'!$K$7:$K71,$B62)</f>
        <v>0</v>
      </c>
      <c r="Q62" s="47">
        <f>SUMIFS('別紙（介護施設等整備事業交付金）'!$T$7:$T73,'別紙（介護施設等整備事業交付金）'!$B$7:$B73,"補助金",'別紙（介護施設等整備事業交付金）'!$J$7:$J73,"⑦_①*",'別紙（介護施設等整備事業交付金）'!$K$7:$K73,$B62)</f>
        <v>0</v>
      </c>
      <c r="R62" s="55">
        <f>SUMIFS('別紙（介護施設等整備事業交付金）'!$P$7:$P$51,'別紙（介護施設等整備事業交付金）'!$B$7:$B$51,"補助金",'別紙（介護施設等整備事業交付金）'!$J$7:$J$51,"⑦_①*",'別紙（介護施設等整備事業交付金）'!$K$7:$K$51,$B62)</f>
        <v>0</v>
      </c>
      <c r="S62" s="47">
        <f>COUNTIFS('別紙（介護施設等整備事業交付金）'!$B$7:$B66,$A$42,'別紙（介護施設等整備事業交付金）'!$J$7:$J66,S$1,'別紙（介護施設等整備事業交付金）'!$K$7:$K66,$B62)</f>
        <v>0</v>
      </c>
      <c r="T62" s="47">
        <f>SUMIFS('別紙（介護施設等整備事業交付金）'!$T$7:$T74,'別紙（介護施設等整備事業交付金）'!$B$7:$B74,"補助金",'別紙（介護施設等整備事業交付金）'!$J$7:$J74,S$1,'別紙（介護施設等整備事業交付金）'!$K$7:$K74,$B62)</f>
        <v>0</v>
      </c>
      <c r="U62" s="55">
        <f>SUMIFS('別紙（介護施設等整備事業交付金）'!$P$7:$P$51,'別紙（介護施設等整備事業交付金）'!$B$7:$B$51,"補助金",'別紙（介護施設等整備事業交付金）'!$J$7:$J$51,S$1,'別紙（介護施設等整備事業交付金）'!$K$7:$K$51,$B62)</f>
        <v>0</v>
      </c>
      <c r="V62" s="47">
        <f>COUNTIFS('別紙（介護施設等整備事業交付金）'!$B$7:$B71,$A$42,'別紙（介護施設等整備事業交付金）'!$J$7:$J71,"⑦_③*",'別紙（介護施設等整備事業交付金）'!$K$7:$K71,$B62)</f>
        <v>0</v>
      </c>
      <c r="W62" s="47">
        <f>SUMIFS('別紙（介護施設等整備事業交付金）'!$T$7:$T73,'別紙（介護施設等整備事業交付金）'!$B$7:$B73,"補助金",'別紙（介護施設等整備事業交付金）'!$J$7:$J73,"⑦_③*",'別紙（介護施設等整備事業交付金）'!$K$7:$K73,$B62)</f>
        <v>0</v>
      </c>
      <c r="X62" s="55">
        <f>SUMIFS('別紙（介護施設等整備事業交付金）'!$P$7:$P$51,'別紙（介護施設等整備事業交付金）'!$B$7:$B$51,"補助金",'別紙（介護施設等整備事業交付金）'!$J$7:$J$51,"⑦_③*",'別紙（介護施設等整備事業交付金）'!$K$7:$K$51,$B62)</f>
        <v>0</v>
      </c>
      <c r="Y62" s="47">
        <f>COUNTIFS('別紙（介護施設等整備事業交付金）'!$B$7:$B66,$A$42,'別紙（介護施設等整備事業交付金）'!$J$7:$J66,Y$1,'別紙（介護施設等整備事業交付金）'!$K$7:$K66,$B62)</f>
        <v>0</v>
      </c>
      <c r="Z62" s="55">
        <f>SUMIFS('別紙（介護施設等整備事業交付金）'!$P$7:$P$51,'別紙（介護施設等整備事業交付金）'!$B$7:$B$51,"補助金",'別紙（介護施設等整備事業交付金）'!$J$7:$J$51,Y$1,'別紙（介護施設等整備事業交付金）'!$K$7:$K$51,$B62)</f>
        <v>0</v>
      </c>
      <c r="AA62" s="47">
        <f>COUNTIFS('別紙（介護施設等整備事業交付金）'!$B$7:$B66,$A$42,'別紙（介護施設等整備事業交付金）'!$J$7:$J66,AA$1,'別紙（介護施設等整備事業交付金）'!$K$7:$K66,$B62)</f>
        <v>0</v>
      </c>
      <c r="AB62" s="55">
        <f>SUMIFS('別紙（介護施設等整備事業交付金）'!$P$7:$P$51,'別紙（介護施設等整備事業交付金）'!$B$7:$B$51,"補助金",'別紙（介護施設等整備事業交付金）'!$J$7:$J$51,AA$1,'別紙（介護施設等整備事業交付金）'!$K$7:$K$51,$B62)</f>
        <v>0</v>
      </c>
      <c r="AC62" s="47">
        <f>COUNTIFS('別紙（介護施設等整備事業交付金）'!$B$7:$B66,$A$42,'別紙（介護施設等整備事業交付金）'!$J$7:$J66,AC$1,'別紙（介護施設等整備事業交付金）'!$K$7:$K66,$B62)</f>
        <v>0</v>
      </c>
      <c r="AD62" s="55">
        <f>SUMIFS('別紙（介護施設等整備事業交付金）'!$P$7:$P$51,'別紙（介護施設等整備事業交付金）'!$B$7:$B$51,"補助金",'別紙（介護施設等整備事業交付金）'!$J$7:$J$51,AB$1,'別紙（介護施設等整備事業交付金）'!$K$7:$K$51,$B62)</f>
        <v>0</v>
      </c>
      <c r="AE62" s="47">
        <f>COUNTIFS('別紙（介護施設等整備事業交付金）'!$B$7:$B66,$A$42,'別紙（介護施設等整備事業交付金）'!$J$7:$J66,AE$1,'別紙（介護施設等整備事業交付金）'!$K$7:$K66,$B62)</f>
        <v>0</v>
      </c>
      <c r="AF62" s="47">
        <f>SUMIFS('別紙（介護施設等整備事業交付金）'!$T$7:$T74,'別紙（介護施設等整備事業交付金）'!$B$7:$B74,"補助金",'別紙（介護施設等整備事業交付金）'!$J$7:$J74,AE$1,'別紙（介護施設等整備事業交付金）'!$K$7:$K74,$B62)</f>
        <v>0</v>
      </c>
      <c r="AG62" s="55">
        <f>SUMIFS('別紙（介護施設等整備事業交付金）'!$P$7:$P$51,'別紙（介護施設等整備事業交付金）'!$B$7:$B$51,"補助金",'別紙（介護施設等整備事業交付金）'!$J$7:$J$51,AE$1,'別紙（介護施設等整備事業交付金）'!$K$7:$K$51,$B62)</f>
        <v>0</v>
      </c>
      <c r="AH62" s="47">
        <f>COUNTIFS('別紙（介護施設等整備事業交付金）'!$B$7:$B66,$A$42,'別紙（介護施設等整備事業交付金）'!$J$7:$J66,AH$1,'別紙（介護施設等整備事業交付金）'!$K$7:$K66,$B62)</f>
        <v>0</v>
      </c>
      <c r="AI62" s="47">
        <f>SUMIFS('別紙（介護施設等整備事業交付金）'!$T$7:$T74,'別紙（介護施設等整備事業交付金）'!$B$7:$B74,"補助金",'別紙（介護施設等整備事業交付金）'!$J$7:$J74,AH$1,'別紙（介護施設等整備事業交付金）'!$K$7:$K74,$B62)</f>
        <v>0</v>
      </c>
      <c r="AJ62" s="55">
        <f>SUMIFS('別紙（介護施設等整備事業交付金）'!$P$7:$P$51,'別紙（介護施設等整備事業交付金）'!$B$7:$B$51,"補助金",'別紙（介護施設等整備事業交付金）'!$J$7:$J$51,AH$1,'別紙（介護施設等整備事業交付金）'!$K$7:$K$51,$B62)</f>
        <v>0</v>
      </c>
      <c r="AK62" s="47">
        <f>COUNTIFS('別紙（介護施設等整備事業交付金）'!$B$7:$B66,$A$42,'別紙（介護施設等整備事業交付金）'!$J$7:$J66,AK$1,'別紙（介護施設等整備事業交付金）'!$K$7:$K66,$B62)</f>
        <v>0</v>
      </c>
      <c r="AL62" s="55">
        <f>SUMIFS('別紙（介護施設等整備事業交付金）'!$P$7:$P$51,'別紙（介護施設等整備事業交付金）'!$B$7:$B$51,"補助金",'別紙（介護施設等整備事業交付金）'!$J$7:$J$51,AK$1,'別紙（介護施設等整備事業交付金）'!$K$7:$K$51,$B62)</f>
        <v>0</v>
      </c>
      <c r="AM62" s="47">
        <f>COUNTIFS('別紙（介護施設等整備事業交付金）'!$B$7:$B66,$A$42,'別紙（介護施設等整備事業交付金）'!$J$7:$J66,AM$1,'別紙（介護施設等整備事業交付金）'!$K$7:$K66,$B62)</f>
        <v>0</v>
      </c>
      <c r="AN62" s="55">
        <f>SUMIFS('別紙（介護施設等整備事業交付金）'!$P$7:$P$51,'別紙（介護施設等整備事業交付金）'!$B$7:$B$51,"補助金",'別紙（介護施設等整備事業交付金）'!$J$7:$J$51,AL$1,'別紙（介護施設等整備事業交付金）'!$K$7:$K$51,$B62)</f>
        <v>0</v>
      </c>
      <c r="AO62" s="47">
        <f>COUNTIFS('別紙（介護施設等整備事業交付金）'!$B$7:$B66,$A$42,'別紙（介護施設等整備事業交付金）'!$J$7:$J66,AO$1,'別紙（介護施設等整備事業交付金）'!$K$7:$K66,$B62)</f>
        <v>0</v>
      </c>
      <c r="AP62" s="47">
        <f>SUMIFS('別紙（介護施設等整備事業交付金）'!$T$7:$T74,'別紙（介護施設等整備事業交付金）'!$B$7:$B74,"補助金",'別紙（介護施設等整備事業交付金）'!$J$7:$J74,AO$1,'別紙（介護施設等整備事業交付金）'!$K$7:$K74,$B62)</f>
        <v>0</v>
      </c>
      <c r="AQ62" s="55">
        <f>SUMIFS('別紙（介護施設等整備事業交付金）'!$P$7:$P$51,'別紙（介護施設等整備事業交付金）'!$B$7:$B$51,"補助金",'別紙（介護施設等整備事業交付金）'!$J$7:$J$51,AO$1,'別紙（介護施設等整備事業交付金）'!$K$7:$K$51,$B62)</f>
        <v>0</v>
      </c>
      <c r="AR62" s="47">
        <f>COUNTIFS('別紙（介護施設等整備事業交付金）'!$B$7:$B66,$A$42,'別紙（介護施設等整備事業交付金）'!$J$7:$J66,AR$1,'別紙（介護施設等整備事業交付金）'!$K$7:$K66,$B62)</f>
        <v>0</v>
      </c>
      <c r="AS62" s="64">
        <f>SUMIFS('別紙（介護施設等整備事業交付金）'!$T$7:$T74,'別紙（介護施設等整備事業交付金）'!$B$7:$B74,"補助金",'別紙（介護施設等整備事業交付金）'!$J$7:$J74,AR$1,'別紙（介護施設等整備事業交付金）'!$K$7:$K74,$B62)</f>
        <v>0</v>
      </c>
      <c r="AT62" s="55">
        <f>SUMIFS('別紙（介護施設等整備事業交付金）'!$P$7:$P$51,'別紙（介護施設等整備事業交付金）'!$B$7:$B$51,"補助金",'別紙（介護施設等整備事業交付金）'!$J$7:$J$51,AR$1,'別紙（介護施設等整備事業交付金）'!$K$7:$K$51,$B62)</f>
        <v>0</v>
      </c>
      <c r="AU62" s="47">
        <f>COUNTIFS('別紙（介護施設等整備事業交付金）'!$B$7:$B66,$A$42,'別紙（介護施設等整備事業交付金）'!$J$7:$J66,AU$1,'別紙（介護施設等整備事業交付金）'!$K$7:$K66,$B62)</f>
        <v>0</v>
      </c>
      <c r="AV62" s="64">
        <f>SUMIFS('別紙（介護施設等整備事業交付金）'!$T$7:$T74,'別紙（介護施設等整備事業交付金）'!$B$7:$B74,"補助金",'別紙（介護施設等整備事業交付金）'!$J$7:$J74,AU$1,'別紙（介護施設等整備事業交付金）'!$K$7:$K74,$B62)</f>
        <v>0</v>
      </c>
      <c r="AW62" s="55">
        <f>SUMIFS('別紙（介護施設等整備事業交付金）'!$P$7:$P$51,'別紙（介護施設等整備事業交付金）'!$B$7:$B$51,"補助金",'別紙（介護施設等整備事業交付金）'!$J$7:$J$51,AU$1,'別紙（介護施設等整備事業交付金）'!$K$7:$K$51,$B62)</f>
        <v>0</v>
      </c>
      <c r="AX62" s="47">
        <f>COUNTIFS('別紙（介護施設等整備事業交付金）'!$B$7:$B66,$A$42,'別紙（介護施設等整備事業交付金）'!$J$7:$J66,AX$1,'別紙（介護施設等整備事業交付金）'!$K$7:$K66,$B62)</f>
        <v>0</v>
      </c>
      <c r="AY62" s="64">
        <f>SUMIFS('別紙（介護施設等整備事業交付金）'!$T$7:$T74,'別紙（介護施設等整備事業交付金）'!$B$7:$B74,"補助金",'別紙（介護施設等整備事業交付金）'!$J$7:$J74,AX$1,'別紙（介護施設等整備事業交付金）'!$K$7:$K74,$B62)</f>
        <v>0</v>
      </c>
      <c r="AZ62" s="55">
        <f>SUMIFS('別紙（介護施設等整備事業交付金）'!$P$7:$P$51,'別紙（介護施設等整備事業交付金）'!$B$7:$B$51,"補助金",'別紙（介護施設等整備事業交付金）'!$J$7:$J$51,AX$1,'別紙（介護施設等整備事業交付金）'!$K$7:$K$51,$B62)</f>
        <v>0</v>
      </c>
      <c r="BA62" s="47">
        <f>COUNTIFS('別紙（介護施設等整備事業交付金）'!$B$7:$B66,$A$42,'別紙（介護施設等整備事業交付金）'!$J$7:$J66,BA$1,'別紙（介護施設等整備事業交付金）'!$K$7:$K66,$B62)</f>
        <v>0</v>
      </c>
      <c r="BB62" s="55">
        <f>SUMIFS('別紙（介護施設等整備事業交付金）'!$P$7:$P$51,'別紙（介護施設等整備事業交付金）'!$B$7:$B$51,"補助金",'別紙（介護施設等整備事業交付金）'!$J$7:$J$51,BA$1,'別紙（介護施設等整備事業交付金）'!$K$7:$K$51,$B62)</f>
        <v>0</v>
      </c>
      <c r="BC62" s="47">
        <f>COUNTIFS('別紙（介護施設等整備事業交付金）'!$B$7:$B66,$A$42,'別紙（介護施設等整備事業交付金）'!$J$7:$J66,BC$1,'別紙（介護施設等整備事業交付金）'!$K$7:$K66,$B62)</f>
        <v>0</v>
      </c>
      <c r="BD62" s="55">
        <f>SUMIFS('別紙（介護施設等整備事業交付金）'!$P$7:$P$51,'別紙（介護施設等整備事業交付金）'!$B$7:$B$51,"補助金",'別紙（介護施設等整備事業交付金）'!$J$7:$J$51,BC$1,'別紙（介護施設等整備事業交付金）'!$K$7:$K$51,$B62)</f>
        <v>0</v>
      </c>
      <c r="BE62" s="47">
        <f>COUNTIFS('別紙（介護施設等整備事業交付金）'!$B$7:$B66,$A$42,'別紙（介護施設等整備事業交付金）'!$J$7:$J66,BE$1,'別紙（介護施設等整備事業交付金）'!$K$7:$K66,$B62)</f>
        <v>0</v>
      </c>
      <c r="BF62" s="55">
        <f>SUMIFS('別紙（介護施設等整備事業交付金）'!$P$7:$P$51,'別紙（介護施設等整備事業交付金）'!$B$7:$B$51,"補助金",'別紙（介護施設等整備事業交付金）'!$J$7:$J$51,BE$1,'別紙（介護施設等整備事業交付金）'!$K$7:$K$51,$B62)</f>
        <v>0</v>
      </c>
      <c r="BG62" s="47">
        <f t="shared" si="10"/>
        <v>0</v>
      </c>
      <c r="BH62" s="55">
        <f t="shared" si="11"/>
        <v>0</v>
      </c>
    </row>
    <row r="63" spans="1:60" x14ac:dyDescent="0.4">
      <c r="A63" s="45"/>
      <c r="B63" s="45" t="s">
        <v>145</v>
      </c>
      <c r="C63" s="69"/>
      <c r="D63" s="69"/>
      <c r="E63" s="70"/>
      <c r="F63" s="69"/>
      <c r="G63" s="69"/>
      <c r="H63" s="70"/>
      <c r="I63" s="47">
        <f>COUNTIFS('別紙（介護施設等整備事業交付金）'!$B$7:$B$51,$A$42,'別紙（介護施設等整備事業交付金）'!$J$7:$J$51,I$1,'別紙（介護施設等整備事業交付金）'!$K$7:$K$51,$B63)</f>
        <v>0</v>
      </c>
      <c r="J63" s="47">
        <f>SUMIFS('別紙（介護施設等整備事業交付金）'!$T$7:$T76,'別紙（介護施設等整備事業交付金）'!$B$7:$B76,"補助金",'別紙（介護施設等整備事業交付金）'!$J$7:$J76,I$1,'別紙（介護施設等整備事業交付金）'!$K$7:$K76,$B63)</f>
        <v>0</v>
      </c>
      <c r="K63" s="55">
        <f>SUMIFS('別紙（介護施設等整備事業交付金）'!$P$7:$P$51,'別紙（介護施設等整備事業交付金）'!$B$7:$B$51,$A$42,'別紙（介護施設等整備事業交付金）'!$J$7:$J$51,I$1,'別紙（介護施設等整備事業交付金）'!$K$7:$K$51,$B63)</f>
        <v>0</v>
      </c>
      <c r="L63" s="47">
        <f>COUNTIFS('別紙（介護施設等整備事業交付金）'!$B$7:$B68,$A$42,'別紙（介護施設等整備事業交付金）'!$J$7:$J68,L$1,'別紙（介護施設等整備事業交付金）'!$K$7:$K68,$B63)</f>
        <v>0</v>
      </c>
      <c r="M63" s="55">
        <f>SUMIFS('別紙（介護施設等整備事業交付金）'!$P$7:$P$51,'別紙（介護施設等整備事業交付金）'!$B$7:$B$51,"補助金",'別紙（介護施設等整備事業交付金）'!$J$7:$J$51,K$1,'別紙（介護施設等整備事業交付金）'!$K$7:$K$51,$B63)</f>
        <v>0</v>
      </c>
      <c r="N63" s="47">
        <f>COUNTIFS('別紙（介護施設等整備事業交付金）'!$B$7:$B68,$A$42,'別紙（介護施設等整備事業交付金）'!$J$7:$J68,N$1,'別紙（介護施設等整備事業交付金）'!$K$7:$K68,$B63)</f>
        <v>0</v>
      </c>
      <c r="O63" s="55">
        <f>SUMIFS('別紙（介護施設等整備事業交付金）'!$P$7:$P$51,'別紙（介護施設等整備事業交付金）'!$B$7:$B$51,"補助金",'別紙（介護施設等整備事業交付金）'!$J$7:$J$51,M$1,'別紙（介護施設等整備事業交付金）'!$K$7:$K$51,$B63)</f>
        <v>0</v>
      </c>
      <c r="P63" s="47">
        <f>COUNTIFS('別紙（介護施設等整備事業交付金）'!$B$7:$B72,$A$42,'別紙（介護施設等整備事業交付金）'!$J$7:$J72,"⑦_①*",'別紙（介護施設等整備事業交付金）'!$K$7:$K72,$B63)</f>
        <v>0</v>
      </c>
      <c r="Q63" s="47">
        <f>SUMIFS('別紙（介護施設等整備事業交付金）'!$T$7:$T74,'別紙（介護施設等整備事業交付金）'!$B$7:$B74,"補助金",'別紙（介護施設等整備事業交付金）'!$J$7:$J74,"⑦_①*",'別紙（介護施設等整備事業交付金）'!$K$7:$K74,$B63)</f>
        <v>0</v>
      </c>
      <c r="R63" s="55">
        <f>SUMIFS('別紙（介護施設等整備事業交付金）'!$P$7:$P$51,'別紙（介護施設等整備事業交付金）'!$B$7:$B$51,"補助金",'別紙（介護施設等整備事業交付金）'!$J$7:$J$51,"⑦_①*",'別紙（介護施設等整備事業交付金）'!$K$7:$K$51,$B63)</f>
        <v>0</v>
      </c>
      <c r="S63" s="47">
        <f>COUNTIFS('別紙（介護施設等整備事業交付金）'!$B$7:$B68,$A$42,'別紙（介護施設等整備事業交付金）'!$J$7:$J68,S$1,'別紙（介護施設等整備事業交付金）'!$K$7:$K68,$B63)</f>
        <v>0</v>
      </c>
      <c r="T63" s="47">
        <f>SUMIFS('別紙（介護施設等整備事業交付金）'!$T$7:$T76,'別紙（介護施設等整備事業交付金）'!$B$7:$B76,"補助金",'別紙（介護施設等整備事業交付金）'!$J$7:$J76,S$1,'別紙（介護施設等整備事業交付金）'!$K$7:$K76,$B63)</f>
        <v>0</v>
      </c>
      <c r="U63" s="55">
        <f>SUMIFS('別紙（介護施設等整備事業交付金）'!$P$7:$P$51,'別紙（介護施設等整備事業交付金）'!$B$7:$B$51,"補助金",'別紙（介護施設等整備事業交付金）'!$J$7:$J$51,S$1,'別紙（介護施設等整備事業交付金）'!$K$7:$K$51,$B63)</f>
        <v>0</v>
      </c>
      <c r="V63" s="47">
        <f>COUNTIFS('別紙（介護施設等整備事業交付金）'!$B$7:$B72,$A$42,'別紙（介護施設等整備事業交付金）'!$J$7:$J72,"⑦_③*",'別紙（介護施設等整備事業交付金）'!$K$7:$K72,$B63)</f>
        <v>0</v>
      </c>
      <c r="W63" s="47">
        <f>SUMIFS('別紙（介護施設等整備事業交付金）'!$T$7:$T74,'別紙（介護施設等整備事業交付金）'!$B$7:$B74,"補助金",'別紙（介護施設等整備事業交付金）'!$J$7:$J74,"⑦_③*",'別紙（介護施設等整備事業交付金）'!$K$7:$K74,$B63)</f>
        <v>0</v>
      </c>
      <c r="X63" s="55">
        <f>SUMIFS('別紙（介護施設等整備事業交付金）'!$P$7:$P$51,'別紙（介護施設等整備事業交付金）'!$B$7:$B$51,"補助金",'別紙（介護施設等整備事業交付金）'!$J$7:$J$51,"⑦_③*",'別紙（介護施設等整備事業交付金）'!$K$7:$K$51,$B63)</f>
        <v>0</v>
      </c>
      <c r="Y63" s="47">
        <f>COUNTIFS('別紙（介護施設等整備事業交付金）'!$B$7:$B68,$A$42,'別紙（介護施設等整備事業交付金）'!$J$7:$J68,Y$1,'別紙（介護施設等整備事業交付金）'!$K$7:$K68,$B63)</f>
        <v>0</v>
      </c>
      <c r="Z63" s="55">
        <f>SUMIFS('別紙（介護施設等整備事業交付金）'!$P$7:$P$51,'別紙（介護施設等整備事業交付金）'!$B$7:$B$51,"補助金",'別紙（介護施設等整備事業交付金）'!$J$7:$J$51,Y$1,'別紙（介護施設等整備事業交付金）'!$K$7:$K$51,$B63)</f>
        <v>0</v>
      </c>
      <c r="AA63" s="47">
        <f>COUNTIFS('別紙（介護施設等整備事業交付金）'!$B$7:$B68,$A$42,'別紙（介護施設等整備事業交付金）'!$J$7:$J68,AA$1,'別紙（介護施設等整備事業交付金）'!$K$7:$K68,$B63)</f>
        <v>0</v>
      </c>
      <c r="AB63" s="55">
        <f>SUMIFS('別紙（介護施設等整備事業交付金）'!$P$7:$P$51,'別紙（介護施設等整備事業交付金）'!$B$7:$B$51,"補助金",'別紙（介護施設等整備事業交付金）'!$J$7:$J$51,AA$1,'別紙（介護施設等整備事業交付金）'!$K$7:$K$51,$B63)</f>
        <v>0</v>
      </c>
      <c r="AC63" s="47">
        <f>COUNTIFS('別紙（介護施設等整備事業交付金）'!$B$7:$B68,$A$42,'別紙（介護施設等整備事業交付金）'!$J$7:$J68,AC$1,'別紙（介護施設等整備事業交付金）'!$K$7:$K68,$B63)</f>
        <v>0</v>
      </c>
      <c r="AD63" s="55">
        <f>SUMIFS('別紙（介護施設等整備事業交付金）'!$P$7:$P$51,'別紙（介護施設等整備事業交付金）'!$B$7:$B$51,"補助金",'別紙（介護施設等整備事業交付金）'!$J$7:$J$51,AB$1,'別紙（介護施設等整備事業交付金）'!$K$7:$K$51,$B63)</f>
        <v>0</v>
      </c>
      <c r="AE63" s="47">
        <f>COUNTIFS('別紙（介護施設等整備事業交付金）'!$B$7:$B68,$A$42,'別紙（介護施設等整備事業交付金）'!$J$7:$J68,AE$1,'別紙（介護施設等整備事業交付金）'!$K$7:$K68,$B63)</f>
        <v>0</v>
      </c>
      <c r="AF63" s="47">
        <f>SUMIFS('別紙（介護施設等整備事業交付金）'!$T$7:$T76,'別紙（介護施設等整備事業交付金）'!$B$7:$B76,"補助金",'別紙（介護施設等整備事業交付金）'!$J$7:$J76,AE$1,'別紙（介護施設等整備事業交付金）'!$K$7:$K76,$B63)</f>
        <v>0</v>
      </c>
      <c r="AG63" s="55">
        <f>SUMIFS('別紙（介護施設等整備事業交付金）'!$P$7:$P$51,'別紙（介護施設等整備事業交付金）'!$B$7:$B$51,"補助金",'別紙（介護施設等整備事業交付金）'!$J$7:$J$51,AE$1,'別紙（介護施設等整備事業交付金）'!$K$7:$K$51,$B63)</f>
        <v>0</v>
      </c>
      <c r="AH63" s="47">
        <f>COUNTIFS('別紙（介護施設等整備事業交付金）'!$B$7:$B68,$A$42,'別紙（介護施設等整備事業交付金）'!$J$7:$J68,AH$1,'別紙（介護施設等整備事業交付金）'!$K$7:$K68,$B63)</f>
        <v>0</v>
      </c>
      <c r="AI63" s="47">
        <f>SUMIFS('別紙（介護施設等整備事業交付金）'!$T$7:$T76,'別紙（介護施設等整備事業交付金）'!$B$7:$B76,"補助金",'別紙（介護施設等整備事業交付金）'!$J$7:$J76,AH$1,'別紙（介護施設等整備事業交付金）'!$K$7:$K76,$B63)</f>
        <v>0</v>
      </c>
      <c r="AJ63" s="55">
        <f>SUMIFS('別紙（介護施設等整備事業交付金）'!$P$7:$P$51,'別紙（介護施設等整備事業交付金）'!$B$7:$B$51,"補助金",'別紙（介護施設等整備事業交付金）'!$J$7:$J$51,AH$1,'別紙（介護施設等整備事業交付金）'!$K$7:$K$51,$B63)</f>
        <v>0</v>
      </c>
      <c r="AK63" s="47">
        <f>COUNTIFS('別紙（介護施設等整備事業交付金）'!$B$7:$B68,$A$42,'別紙（介護施設等整備事業交付金）'!$J$7:$J68,AK$1,'別紙（介護施設等整備事業交付金）'!$K$7:$K68,$B63)</f>
        <v>0</v>
      </c>
      <c r="AL63" s="55">
        <f>SUMIFS('別紙（介護施設等整備事業交付金）'!$P$7:$P$51,'別紙（介護施設等整備事業交付金）'!$B$7:$B$51,"補助金",'別紙（介護施設等整備事業交付金）'!$J$7:$J$51,AK$1,'別紙（介護施設等整備事業交付金）'!$K$7:$K$51,$B63)</f>
        <v>0</v>
      </c>
      <c r="AM63" s="47">
        <f>COUNTIFS('別紙（介護施設等整備事業交付金）'!$B$7:$B68,$A$42,'別紙（介護施設等整備事業交付金）'!$J$7:$J68,AM$1,'別紙（介護施設等整備事業交付金）'!$K$7:$K68,$B63)</f>
        <v>0</v>
      </c>
      <c r="AN63" s="55">
        <f>SUMIFS('別紙（介護施設等整備事業交付金）'!$P$7:$P$51,'別紙（介護施設等整備事業交付金）'!$B$7:$B$51,"補助金",'別紙（介護施設等整備事業交付金）'!$J$7:$J$51,AL$1,'別紙（介護施設等整備事業交付金）'!$K$7:$K$51,$B63)</f>
        <v>0</v>
      </c>
      <c r="AO63" s="47">
        <f>COUNTIFS('別紙（介護施設等整備事業交付金）'!$B$7:$B68,$A$42,'別紙（介護施設等整備事業交付金）'!$J$7:$J68,AO$1,'別紙（介護施設等整備事業交付金）'!$K$7:$K68,$B63)</f>
        <v>0</v>
      </c>
      <c r="AP63" s="47">
        <f>SUMIFS('別紙（介護施設等整備事業交付金）'!$T$7:$T76,'別紙（介護施設等整備事業交付金）'!$B$7:$B76,"補助金",'別紙（介護施設等整備事業交付金）'!$J$7:$J76,AO$1,'別紙（介護施設等整備事業交付金）'!$K$7:$K76,$B63)</f>
        <v>0</v>
      </c>
      <c r="AQ63" s="55">
        <f>SUMIFS('別紙（介護施設等整備事業交付金）'!$P$7:$P$51,'別紙（介護施設等整備事業交付金）'!$B$7:$B$51,"補助金",'別紙（介護施設等整備事業交付金）'!$J$7:$J$51,AO$1,'別紙（介護施設等整備事業交付金）'!$K$7:$K$51,$B63)</f>
        <v>0</v>
      </c>
      <c r="AR63" s="47">
        <f>COUNTIFS('別紙（介護施設等整備事業交付金）'!$B$7:$B68,$A$42,'別紙（介護施設等整備事業交付金）'!$J$7:$J68,AR$1,'別紙（介護施設等整備事業交付金）'!$K$7:$K68,$B63)</f>
        <v>0</v>
      </c>
      <c r="AS63" s="64">
        <f>SUMIFS('別紙（介護施設等整備事業交付金）'!$T$7:$T76,'別紙（介護施設等整備事業交付金）'!$B$7:$B76,"補助金",'別紙（介護施設等整備事業交付金）'!$J$7:$J76,AR$1,'別紙（介護施設等整備事業交付金）'!$K$7:$K76,$B63)</f>
        <v>0</v>
      </c>
      <c r="AT63" s="55">
        <f>SUMIFS('別紙（介護施設等整備事業交付金）'!$P$7:$P$51,'別紙（介護施設等整備事業交付金）'!$B$7:$B$51,"補助金",'別紙（介護施設等整備事業交付金）'!$J$7:$J$51,AR$1,'別紙（介護施設等整備事業交付金）'!$K$7:$K$51,$B63)</f>
        <v>0</v>
      </c>
      <c r="AU63" s="47">
        <f>COUNTIFS('別紙（介護施設等整備事業交付金）'!$B$7:$B68,$A$42,'別紙（介護施設等整備事業交付金）'!$J$7:$J68,AU$1,'別紙（介護施設等整備事業交付金）'!$K$7:$K68,$B63)</f>
        <v>0</v>
      </c>
      <c r="AV63" s="64">
        <f>SUMIFS('別紙（介護施設等整備事業交付金）'!$T$7:$T76,'別紙（介護施設等整備事業交付金）'!$B$7:$B76,"補助金",'別紙（介護施設等整備事業交付金）'!$J$7:$J76,AU$1,'別紙（介護施設等整備事業交付金）'!$K$7:$K76,$B63)</f>
        <v>0</v>
      </c>
      <c r="AW63" s="55">
        <f>SUMIFS('別紙（介護施設等整備事業交付金）'!$P$7:$P$51,'別紙（介護施設等整備事業交付金）'!$B$7:$B$51,"補助金",'別紙（介護施設等整備事業交付金）'!$J$7:$J$51,AU$1,'別紙（介護施設等整備事業交付金）'!$K$7:$K$51,$B63)</f>
        <v>0</v>
      </c>
      <c r="AX63" s="47">
        <f>COUNTIFS('別紙（介護施設等整備事業交付金）'!$B$7:$B68,$A$42,'別紙（介護施設等整備事業交付金）'!$J$7:$J68,AX$1,'別紙（介護施設等整備事業交付金）'!$K$7:$K68,$B63)</f>
        <v>0</v>
      </c>
      <c r="AY63" s="64">
        <f>SUMIFS('別紙（介護施設等整備事業交付金）'!$T$7:$T76,'別紙（介護施設等整備事業交付金）'!$B$7:$B76,"補助金",'別紙（介護施設等整備事業交付金）'!$J$7:$J76,AX$1,'別紙（介護施設等整備事業交付金）'!$K$7:$K76,$B63)</f>
        <v>0</v>
      </c>
      <c r="AZ63" s="55">
        <f>SUMIFS('別紙（介護施設等整備事業交付金）'!$P$7:$P$51,'別紙（介護施設等整備事業交付金）'!$B$7:$B$51,"補助金",'別紙（介護施設等整備事業交付金）'!$J$7:$J$51,AX$1,'別紙（介護施設等整備事業交付金）'!$K$7:$K$51,$B63)</f>
        <v>0</v>
      </c>
      <c r="BA63" s="47">
        <f>COUNTIFS('別紙（介護施設等整備事業交付金）'!$B$7:$B68,$A$42,'別紙（介護施設等整備事業交付金）'!$J$7:$J68,BA$1,'別紙（介護施設等整備事業交付金）'!$K$7:$K68,$B63)</f>
        <v>0</v>
      </c>
      <c r="BB63" s="55">
        <f>SUMIFS('別紙（介護施設等整備事業交付金）'!$P$7:$P$51,'別紙（介護施設等整備事業交付金）'!$B$7:$B$51,"補助金",'別紙（介護施設等整備事業交付金）'!$J$7:$J$51,BA$1,'別紙（介護施設等整備事業交付金）'!$K$7:$K$51,$B63)</f>
        <v>0</v>
      </c>
      <c r="BC63" s="47">
        <f>COUNTIFS('別紙（介護施設等整備事業交付金）'!$B$7:$B68,$A$42,'別紙（介護施設等整備事業交付金）'!$J$7:$J68,BC$1,'別紙（介護施設等整備事業交付金）'!$K$7:$K68,$B63)</f>
        <v>0</v>
      </c>
      <c r="BD63" s="55">
        <f>SUMIFS('別紙（介護施設等整備事業交付金）'!$P$7:$P$51,'別紙（介護施設等整備事業交付金）'!$B$7:$B$51,"補助金",'別紙（介護施設等整備事業交付金）'!$J$7:$J$51,BC$1,'別紙（介護施設等整備事業交付金）'!$K$7:$K$51,$B63)</f>
        <v>0</v>
      </c>
      <c r="BE63" s="47">
        <f>COUNTIFS('別紙（介護施設等整備事業交付金）'!$B$7:$B68,$A$42,'別紙（介護施設等整備事業交付金）'!$J$7:$J68,BE$1,'別紙（介護施設等整備事業交付金）'!$K$7:$K68,$B63)</f>
        <v>0</v>
      </c>
      <c r="BF63" s="55">
        <f>SUMIFS('別紙（介護施設等整備事業交付金）'!$P$7:$P$51,'別紙（介護施設等整備事業交付金）'!$B$7:$B$51,"補助金",'別紙（介護施設等整備事業交付金）'!$J$7:$J$51,BE$1,'別紙（介護施設等整備事業交付金）'!$K$7:$K$51,$B63)</f>
        <v>0</v>
      </c>
      <c r="BG63" s="47">
        <f t="shared" si="10"/>
        <v>0</v>
      </c>
      <c r="BH63" s="55">
        <f t="shared" si="11"/>
        <v>0</v>
      </c>
    </row>
    <row r="64" spans="1:60" x14ac:dyDescent="0.4">
      <c r="A64" s="45"/>
      <c r="B64" s="45" t="s">
        <v>191</v>
      </c>
      <c r="C64" s="69"/>
      <c r="D64" s="69"/>
      <c r="E64" s="70"/>
      <c r="F64" s="69"/>
      <c r="G64" s="69"/>
      <c r="H64" s="70"/>
      <c r="I64" s="47">
        <f>COUNTIFS('別紙（介護施設等整備事業交付金）'!$B$7:$B$51,$A$42,'別紙（介護施設等整備事業交付金）'!$J$7:$J$51,I$1,'別紙（介護施設等整備事業交付金）'!$K$7:$K$51,$B64)</f>
        <v>0</v>
      </c>
      <c r="J64" s="47">
        <f>SUMIFS('別紙（介護施設等整備事業交付金）'!$T$7:$T78,'別紙（介護施設等整備事業交付金）'!$B$7:$B78,"補助金",'別紙（介護施設等整備事業交付金）'!$J$7:$J78,I$1,'別紙（介護施設等整備事業交付金）'!$K$7:$K78,$B64)</f>
        <v>0</v>
      </c>
      <c r="K64" s="55">
        <f>SUMIFS('別紙（介護施設等整備事業交付金）'!$P$7:$P$51,'別紙（介護施設等整備事業交付金）'!$B$7:$B$51,$A$42,'別紙（介護施設等整備事業交付金）'!$J$7:$J$51,I$1,'別紙（介護施設等整備事業交付金）'!$K$7:$K$51,$B64)</f>
        <v>0</v>
      </c>
      <c r="L64" s="47">
        <f>COUNTIFS('別紙（介護施設等整備事業交付金）'!$B$7:$B70,$A$42,'別紙（介護施設等整備事業交付金）'!$J$7:$J70,L$1,'別紙（介護施設等整備事業交付金）'!$K$7:$K70,$B64)</f>
        <v>0</v>
      </c>
      <c r="M64" s="55">
        <f>SUMIFS('別紙（介護施設等整備事業交付金）'!$P$7:$P$51,'別紙（介護施設等整備事業交付金）'!$B$7:$B$51,"補助金",'別紙（介護施設等整備事業交付金）'!$J$7:$J$51,K$1,'別紙（介護施設等整備事業交付金）'!$K$7:$K$51,$B64)</f>
        <v>0</v>
      </c>
      <c r="N64" s="47">
        <f>COUNTIFS('別紙（介護施設等整備事業交付金）'!$B$7:$B70,$A$42,'別紙（介護施設等整備事業交付金）'!$J$7:$J70,N$1,'別紙（介護施設等整備事業交付金）'!$K$7:$K70,$B64)</f>
        <v>0</v>
      </c>
      <c r="O64" s="55">
        <f>SUMIFS('別紙（介護施設等整備事業交付金）'!$P$7:$P$51,'別紙（介護施設等整備事業交付金）'!$B$7:$B$51,"補助金",'別紙（介護施設等整備事業交付金）'!$J$7:$J$51,M$1,'別紙（介護施設等整備事業交付金）'!$K$7:$K$51,$B64)</f>
        <v>0</v>
      </c>
      <c r="P64" s="47">
        <f>COUNTIFS('別紙（介護施設等整備事業交付金）'!$B$7:$B73,$A$42,'別紙（介護施設等整備事業交付金）'!$J$7:$J73,"⑦_①*",'別紙（介護施設等整備事業交付金）'!$K$7:$K73,$B64)</f>
        <v>0</v>
      </c>
      <c r="Q64" s="47">
        <f>SUMIFS('別紙（介護施設等整備事業交付金）'!$T$7:$T75,'別紙（介護施設等整備事業交付金）'!$B$7:$B75,"補助金",'別紙（介護施設等整備事業交付金）'!$J$7:$J75,"⑦_①*",'別紙（介護施設等整備事業交付金）'!$K$7:$K75,$B64)</f>
        <v>0</v>
      </c>
      <c r="R64" s="55">
        <f>SUMIFS('別紙（介護施設等整備事業交付金）'!$P$7:$P$51,'別紙（介護施設等整備事業交付金）'!$B$7:$B$51,"補助金",'別紙（介護施設等整備事業交付金）'!$J$7:$J$51,"⑦_①*",'別紙（介護施設等整備事業交付金）'!$K$7:$K$51,$B64)</f>
        <v>0</v>
      </c>
      <c r="S64" s="47">
        <f>COUNTIFS('別紙（介護施設等整備事業交付金）'!$B$7:$B70,$A$42,'別紙（介護施設等整備事業交付金）'!$J$7:$J70,S$1,'別紙（介護施設等整備事業交付金）'!$K$7:$K70,$B64)</f>
        <v>0</v>
      </c>
      <c r="T64" s="47">
        <f>SUMIFS('別紙（介護施設等整備事業交付金）'!$T$7:$T78,'別紙（介護施設等整備事業交付金）'!$B$7:$B78,"補助金",'別紙（介護施設等整備事業交付金）'!$J$7:$J78,S$1,'別紙（介護施設等整備事業交付金）'!$K$7:$K78,$B64)</f>
        <v>0</v>
      </c>
      <c r="U64" s="55">
        <f>SUMIFS('別紙（介護施設等整備事業交付金）'!$P$7:$P$51,'別紙（介護施設等整備事業交付金）'!$B$7:$B$51,"補助金",'別紙（介護施設等整備事業交付金）'!$J$7:$J$51,S$1,'別紙（介護施設等整備事業交付金）'!$K$7:$K$51,$B64)</f>
        <v>0</v>
      </c>
      <c r="V64" s="47">
        <f>COUNTIFS('別紙（介護施設等整備事業交付金）'!$B$7:$B73,$A$42,'別紙（介護施設等整備事業交付金）'!$J$7:$J73,"⑦_③*",'別紙（介護施設等整備事業交付金）'!$K$7:$K73,$B64)</f>
        <v>0</v>
      </c>
      <c r="W64" s="47">
        <f>SUMIFS('別紙（介護施設等整備事業交付金）'!$T$7:$T75,'別紙（介護施設等整備事業交付金）'!$B$7:$B75,"補助金",'別紙（介護施設等整備事業交付金）'!$J$7:$J75,"⑦_③*",'別紙（介護施設等整備事業交付金）'!$K$7:$K75,$B64)</f>
        <v>0</v>
      </c>
      <c r="X64" s="55">
        <f>SUMIFS('別紙（介護施設等整備事業交付金）'!$P$7:$P$51,'別紙（介護施設等整備事業交付金）'!$B$7:$B$51,"補助金",'別紙（介護施設等整備事業交付金）'!$J$7:$J$51,"⑦_③*",'別紙（介護施設等整備事業交付金）'!$K$7:$K$51,$B64)</f>
        <v>0</v>
      </c>
      <c r="Y64" s="47">
        <f>COUNTIFS('別紙（介護施設等整備事業交付金）'!$B$7:$B70,$A$42,'別紙（介護施設等整備事業交付金）'!$J$7:$J70,Y$1,'別紙（介護施設等整備事業交付金）'!$K$7:$K70,$B64)</f>
        <v>0</v>
      </c>
      <c r="Z64" s="55">
        <f>SUMIFS('別紙（介護施設等整備事業交付金）'!$P$7:$P$51,'別紙（介護施設等整備事業交付金）'!$B$7:$B$51,"補助金",'別紙（介護施設等整備事業交付金）'!$J$7:$J$51,Y$1,'別紙（介護施設等整備事業交付金）'!$K$7:$K$51,$B64)</f>
        <v>0</v>
      </c>
      <c r="AA64" s="47">
        <f>COUNTIFS('別紙（介護施設等整備事業交付金）'!$B$7:$B70,$A$42,'別紙（介護施設等整備事業交付金）'!$J$7:$J70,AA$1,'別紙（介護施設等整備事業交付金）'!$K$7:$K70,$B64)</f>
        <v>0</v>
      </c>
      <c r="AB64" s="55">
        <f>SUMIFS('別紙（介護施設等整備事業交付金）'!$P$7:$P$51,'別紙（介護施設等整備事業交付金）'!$B$7:$B$51,"補助金",'別紙（介護施設等整備事業交付金）'!$J$7:$J$51,AA$1,'別紙（介護施設等整備事業交付金）'!$K$7:$K$51,$B64)</f>
        <v>0</v>
      </c>
      <c r="AC64" s="47">
        <f>COUNTIFS('別紙（介護施設等整備事業交付金）'!$B$7:$B70,$A$42,'別紙（介護施設等整備事業交付金）'!$J$7:$J70,AC$1,'別紙（介護施設等整備事業交付金）'!$K$7:$K70,$B64)</f>
        <v>0</v>
      </c>
      <c r="AD64" s="55">
        <f>SUMIFS('別紙（介護施設等整備事業交付金）'!$P$7:$P$51,'別紙（介護施設等整備事業交付金）'!$B$7:$B$51,"補助金",'別紙（介護施設等整備事業交付金）'!$J$7:$J$51,AB$1,'別紙（介護施設等整備事業交付金）'!$K$7:$K$51,$B64)</f>
        <v>0</v>
      </c>
      <c r="AE64" s="47">
        <f>COUNTIFS('別紙（介護施設等整備事業交付金）'!$B$7:$B70,$A$42,'別紙（介護施設等整備事業交付金）'!$J$7:$J70,AE$1,'別紙（介護施設等整備事業交付金）'!$K$7:$K70,$B64)</f>
        <v>0</v>
      </c>
      <c r="AF64" s="47">
        <f>SUMIFS('別紙（介護施設等整備事業交付金）'!$T$7:$T78,'別紙（介護施設等整備事業交付金）'!$B$7:$B78,"補助金",'別紙（介護施設等整備事業交付金）'!$J$7:$J78,AE$1,'別紙（介護施設等整備事業交付金）'!$K$7:$K78,$B64)</f>
        <v>0</v>
      </c>
      <c r="AG64" s="55">
        <f>SUMIFS('別紙（介護施設等整備事業交付金）'!$P$7:$P$51,'別紙（介護施設等整備事業交付金）'!$B$7:$B$51,"補助金",'別紙（介護施設等整備事業交付金）'!$J$7:$J$51,AE$1,'別紙（介護施設等整備事業交付金）'!$K$7:$K$51,$B64)</f>
        <v>0</v>
      </c>
      <c r="AH64" s="47">
        <f>COUNTIFS('別紙（介護施設等整備事業交付金）'!$B$7:$B70,$A$42,'別紙（介護施設等整備事業交付金）'!$J$7:$J70,AH$1,'別紙（介護施設等整備事業交付金）'!$K$7:$K70,$B64)</f>
        <v>0</v>
      </c>
      <c r="AI64" s="47">
        <f>SUMIFS('別紙（介護施設等整備事業交付金）'!$T$7:$T78,'別紙（介護施設等整備事業交付金）'!$B$7:$B78,"補助金",'別紙（介護施設等整備事業交付金）'!$J$7:$J78,AH$1,'別紙（介護施設等整備事業交付金）'!$K$7:$K78,$B64)</f>
        <v>0</v>
      </c>
      <c r="AJ64" s="55">
        <f>SUMIFS('別紙（介護施設等整備事業交付金）'!$P$7:$P$51,'別紙（介護施設等整備事業交付金）'!$B$7:$B$51,"補助金",'別紙（介護施設等整備事業交付金）'!$J$7:$J$51,AH$1,'別紙（介護施設等整備事業交付金）'!$K$7:$K$51,$B64)</f>
        <v>0</v>
      </c>
      <c r="AK64" s="47">
        <f>COUNTIFS('別紙（介護施設等整備事業交付金）'!$B$7:$B70,$A$42,'別紙（介護施設等整備事業交付金）'!$J$7:$J70,AK$1,'別紙（介護施設等整備事業交付金）'!$K$7:$K70,$B64)</f>
        <v>0</v>
      </c>
      <c r="AL64" s="55">
        <f>SUMIFS('別紙（介護施設等整備事業交付金）'!$P$7:$P$51,'別紙（介護施設等整備事業交付金）'!$B$7:$B$51,"補助金",'別紙（介護施設等整備事業交付金）'!$J$7:$J$51,AK$1,'別紙（介護施設等整備事業交付金）'!$K$7:$K$51,$B64)</f>
        <v>0</v>
      </c>
      <c r="AM64" s="47">
        <f>COUNTIFS('別紙（介護施設等整備事業交付金）'!$B$7:$B70,$A$42,'別紙（介護施設等整備事業交付金）'!$J$7:$J70,AM$1,'別紙（介護施設等整備事業交付金）'!$K$7:$K70,$B64)</f>
        <v>0</v>
      </c>
      <c r="AN64" s="55">
        <f>SUMIFS('別紙（介護施設等整備事業交付金）'!$P$7:$P$51,'別紙（介護施設等整備事業交付金）'!$B$7:$B$51,"補助金",'別紙（介護施設等整備事業交付金）'!$J$7:$J$51,AL$1,'別紙（介護施設等整備事業交付金）'!$K$7:$K$51,$B64)</f>
        <v>0</v>
      </c>
      <c r="AO64" s="47">
        <f>COUNTIFS('別紙（介護施設等整備事業交付金）'!$B$7:$B70,$A$42,'別紙（介護施設等整備事業交付金）'!$J$7:$J70,AO$1,'別紙（介護施設等整備事業交付金）'!$K$7:$K70,$B64)</f>
        <v>0</v>
      </c>
      <c r="AP64" s="47">
        <f>SUMIFS('別紙（介護施設等整備事業交付金）'!$T$7:$T78,'別紙（介護施設等整備事業交付金）'!$B$7:$B78,"補助金",'別紙（介護施設等整備事業交付金）'!$J$7:$J78,AO$1,'別紙（介護施設等整備事業交付金）'!$K$7:$K78,$B64)</f>
        <v>0</v>
      </c>
      <c r="AQ64" s="55">
        <f>SUMIFS('別紙（介護施設等整備事業交付金）'!$P$7:$P$51,'別紙（介護施設等整備事業交付金）'!$B$7:$B$51,"補助金",'別紙（介護施設等整備事業交付金）'!$J$7:$J$51,AO$1,'別紙（介護施設等整備事業交付金）'!$K$7:$K$51,$B64)</f>
        <v>0</v>
      </c>
      <c r="AR64" s="47">
        <f>COUNTIFS('別紙（介護施設等整備事業交付金）'!$B$7:$B70,$A$42,'別紙（介護施設等整備事業交付金）'!$J$7:$J70,AR$1,'別紙（介護施設等整備事業交付金）'!$K$7:$K70,$B64)</f>
        <v>0</v>
      </c>
      <c r="AS64" s="64">
        <f>SUMIFS('別紙（介護施設等整備事業交付金）'!$T$7:$T78,'別紙（介護施設等整備事業交付金）'!$B$7:$B78,"補助金",'別紙（介護施設等整備事業交付金）'!$J$7:$J78,AR$1,'別紙（介護施設等整備事業交付金）'!$K$7:$K78,$B64)</f>
        <v>0</v>
      </c>
      <c r="AT64" s="55">
        <f>SUMIFS('別紙（介護施設等整備事業交付金）'!$P$7:$P$51,'別紙（介護施設等整備事業交付金）'!$B$7:$B$51,"補助金",'別紙（介護施設等整備事業交付金）'!$J$7:$J$51,AR$1,'別紙（介護施設等整備事業交付金）'!$K$7:$K$51,$B64)</f>
        <v>0</v>
      </c>
      <c r="AU64" s="47">
        <f>COUNTIFS('別紙（介護施設等整備事業交付金）'!$B$7:$B70,$A$42,'別紙（介護施設等整備事業交付金）'!$J$7:$J70,AU$1,'別紙（介護施設等整備事業交付金）'!$K$7:$K70,$B64)</f>
        <v>0</v>
      </c>
      <c r="AV64" s="64">
        <f>SUMIFS('別紙（介護施設等整備事業交付金）'!$T$7:$T78,'別紙（介護施設等整備事業交付金）'!$B$7:$B78,"補助金",'別紙（介護施設等整備事業交付金）'!$J$7:$J78,AU$1,'別紙（介護施設等整備事業交付金）'!$K$7:$K78,$B64)</f>
        <v>0</v>
      </c>
      <c r="AW64" s="55">
        <f>SUMIFS('別紙（介護施設等整備事業交付金）'!$P$7:$P$51,'別紙（介護施設等整備事業交付金）'!$B$7:$B$51,"補助金",'別紙（介護施設等整備事業交付金）'!$J$7:$J$51,AU$1,'別紙（介護施設等整備事業交付金）'!$K$7:$K$51,$B64)</f>
        <v>0</v>
      </c>
      <c r="AX64" s="47">
        <f>COUNTIFS('別紙（介護施設等整備事業交付金）'!$B$7:$B70,$A$42,'別紙（介護施設等整備事業交付金）'!$J$7:$J70,AX$1,'別紙（介護施設等整備事業交付金）'!$K$7:$K70,$B64)</f>
        <v>0</v>
      </c>
      <c r="AY64" s="64">
        <f>SUMIFS('別紙（介護施設等整備事業交付金）'!$T$7:$T78,'別紙（介護施設等整備事業交付金）'!$B$7:$B78,"補助金",'別紙（介護施設等整備事業交付金）'!$J$7:$J78,AX$1,'別紙（介護施設等整備事業交付金）'!$K$7:$K78,$B64)</f>
        <v>0</v>
      </c>
      <c r="AZ64" s="55">
        <f>SUMIFS('別紙（介護施設等整備事業交付金）'!$P$7:$P$51,'別紙（介護施設等整備事業交付金）'!$B$7:$B$51,"補助金",'別紙（介護施設等整備事業交付金）'!$J$7:$J$51,AX$1,'別紙（介護施設等整備事業交付金）'!$K$7:$K$51,$B64)</f>
        <v>0</v>
      </c>
      <c r="BA64" s="47">
        <f>COUNTIFS('別紙（介護施設等整備事業交付金）'!$B$7:$B70,$A$42,'別紙（介護施設等整備事業交付金）'!$J$7:$J70,BA$1,'別紙（介護施設等整備事業交付金）'!$K$7:$K70,$B64)</f>
        <v>0</v>
      </c>
      <c r="BB64" s="55">
        <f>SUMIFS('別紙（介護施設等整備事業交付金）'!$P$7:$P$51,'別紙（介護施設等整備事業交付金）'!$B$7:$B$51,"補助金",'別紙（介護施設等整備事業交付金）'!$J$7:$J$51,BA$1,'別紙（介護施設等整備事業交付金）'!$K$7:$K$51,$B64)</f>
        <v>0</v>
      </c>
      <c r="BC64" s="47">
        <f>COUNTIFS('別紙（介護施設等整備事業交付金）'!$B$7:$B70,$A$42,'別紙（介護施設等整備事業交付金）'!$J$7:$J70,BC$1,'別紙（介護施設等整備事業交付金）'!$K$7:$K70,$B64)</f>
        <v>0</v>
      </c>
      <c r="BD64" s="55">
        <f>SUMIFS('別紙（介護施設等整備事業交付金）'!$P$7:$P$51,'別紙（介護施設等整備事業交付金）'!$B$7:$B$51,"補助金",'別紙（介護施設等整備事業交付金）'!$J$7:$J$51,BC$1,'別紙（介護施設等整備事業交付金）'!$K$7:$K$51,$B64)</f>
        <v>0</v>
      </c>
      <c r="BE64" s="47">
        <f>COUNTIFS('別紙（介護施設等整備事業交付金）'!$B$7:$B70,$A$42,'別紙（介護施設等整備事業交付金）'!$J$7:$J70,BE$1,'別紙（介護施設等整備事業交付金）'!$K$7:$K70,$B64)</f>
        <v>0</v>
      </c>
      <c r="BF64" s="55">
        <f>SUMIFS('別紙（介護施設等整備事業交付金）'!$P$7:$P$51,'別紙（介護施設等整備事業交付金）'!$B$7:$B$51,"補助金",'別紙（介護施設等整備事業交付金）'!$J$7:$J$51,BE$1,'別紙（介護施設等整備事業交付金）'!$K$7:$K$51,$B64)</f>
        <v>0</v>
      </c>
      <c r="BG64" s="47">
        <f t="shared" si="10"/>
        <v>0</v>
      </c>
      <c r="BH64" s="55">
        <f t="shared" si="11"/>
        <v>0</v>
      </c>
    </row>
    <row r="65" spans="1:60" x14ac:dyDescent="0.4">
      <c r="A65" s="45"/>
      <c r="B65" s="45" t="s">
        <v>154</v>
      </c>
      <c r="C65" s="47">
        <f>COUNTIFS('別紙（介護施設等整備事業交付金）'!$B$7:$B$51,$A$42,'別紙（介護施設等整備事業交付金）'!$J$7:$J$51,C$1,'別紙（介護施設等整備事業交付金）'!$K$7:$K$51,$B65)</f>
        <v>0</v>
      </c>
      <c r="D65" s="47">
        <f>SUMIFS('別紙（介護施設等整備事業交付金）'!$T$7:$T79,'別紙（介護施設等整備事業交付金）'!$B$7:$B79,"補助金",'別紙（介護施設等整備事業交付金）'!$J$7:$J79,C$1,'別紙（介護施設等整備事業交付金）'!$K$7:$K79,$B65)</f>
        <v>0</v>
      </c>
      <c r="E65" s="55">
        <f>SUMIFS('別紙（介護施設等整備事業交付金）'!$P$7:$P$51,'別紙（介護施設等整備事業交付金）'!$B$7:$B$51,$A$42,'別紙（介護施設等整備事業交付金）'!$J$7:$J$51,C$1,'別紙（介護施設等整備事業交付金）'!$K$7:$K$51,$B65)</f>
        <v>0</v>
      </c>
      <c r="F65" s="47">
        <f>COUNTIFS('別紙（介護施設等整備事業交付金）'!$B$7:$B$51,$A$42,'別紙（介護施設等整備事業交付金）'!$J$7:$J$51,F$1,'別紙（介護施設等整備事業交付金）'!$K$7:$K$51,$B65)</f>
        <v>0</v>
      </c>
      <c r="G65" s="47">
        <f>SUMIFS('別紙（介護施設等整備事業交付金）'!$T$7:$T79,'別紙（介護施設等整備事業交付金）'!$B$7:$B79,"補助金",'別紙（介護施設等整備事業交付金）'!$J$7:$J79,F$1,'別紙（介護施設等整備事業交付金）'!$K$7:$K79,$B65)</f>
        <v>0</v>
      </c>
      <c r="H65" s="55">
        <f>SUMIFS('別紙（介護施設等整備事業交付金）'!$P$7:$P$51,'別紙（介護施設等整備事業交付金）'!$B$7:$B$51,$A$42,'別紙（介護施設等整備事業交付金）'!$J$7:$J$51,F$1,'別紙（介護施設等整備事業交付金）'!$K$7:$K$51,$B65)</f>
        <v>0</v>
      </c>
      <c r="I65" s="69"/>
      <c r="J65" s="69"/>
      <c r="K65" s="70"/>
      <c r="L65" s="69"/>
      <c r="M65" s="70"/>
      <c r="N65" s="69"/>
      <c r="O65" s="70"/>
      <c r="P65" s="69"/>
      <c r="Q65" s="69"/>
      <c r="R65" s="70"/>
      <c r="S65" s="69"/>
      <c r="T65" s="69"/>
      <c r="U65" s="70"/>
      <c r="V65" s="69"/>
      <c r="W65" s="69"/>
      <c r="X65" s="70"/>
      <c r="Y65" s="69"/>
      <c r="Z65" s="70"/>
      <c r="AA65" s="69"/>
      <c r="AB65" s="70"/>
      <c r="AC65" s="69"/>
      <c r="AD65" s="70"/>
      <c r="AE65" s="69"/>
      <c r="AF65" s="69"/>
      <c r="AG65" s="70"/>
      <c r="AH65" s="69"/>
      <c r="AI65" s="69"/>
      <c r="AJ65" s="70"/>
      <c r="AK65" s="69"/>
      <c r="AL65" s="70"/>
      <c r="AM65" s="47">
        <f>COUNTIFS('別紙（介護施設等整備事業交付金）'!$B$7:$B71,$A$42,'別紙（介護施設等整備事業交付金）'!$J$7:$J71,AM$1,'別紙（介護施設等整備事業交付金）'!$K$7:$K71,$B65)</f>
        <v>0</v>
      </c>
      <c r="AN65" s="55">
        <f>SUMIFS('別紙（介護施設等整備事業交付金）'!$P$7:$P$51,'別紙（介護施設等整備事業交付金）'!$B$7:$B$51,"補助金",'別紙（介護施設等整備事業交付金）'!$J$7:$J$51,AN$2,'別紙（介護施設等整備事業交付金）'!$K$7:$K$51,$B65)</f>
        <v>0</v>
      </c>
      <c r="AO65" s="69"/>
      <c r="AP65" s="69"/>
      <c r="AQ65" s="70"/>
      <c r="AR65" s="69"/>
      <c r="AS65" s="70"/>
      <c r="AT65" s="70"/>
      <c r="AU65" s="69"/>
      <c r="AV65" s="70"/>
      <c r="AW65" s="70"/>
      <c r="AX65" s="69"/>
      <c r="AY65" s="70"/>
      <c r="AZ65" s="70"/>
      <c r="BA65" s="69"/>
      <c r="BB65" s="70"/>
      <c r="BC65" s="69"/>
      <c r="BD65" s="70"/>
      <c r="BE65" s="69"/>
      <c r="BF65" s="70"/>
      <c r="BG65" s="47">
        <f t="shared" si="10"/>
        <v>0</v>
      </c>
      <c r="BH65" s="55">
        <f t="shared" si="11"/>
        <v>0</v>
      </c>
    </row>
    <row r="66" spans="1:60" x14ac:dyDescent="0.4">
      <c r="A66" s="45"/>
      <c r="B66" s="66" t="s">
        <v>133</v>
      </c>
      <c r="C66" s="67">
        <f>SUM(C42:C65)</f>
        <v>0</v>
      </c>
      <c r="D66" s="67">
        <f t="shared" ref="D66:H66" si="12">SUM(D42:D65)</f>
        <v>0</v>
      </c>
      <c r="E66" s="68">
        <f t="shared" si="12"/>
        <v>0</v>
      </c>
      <c r="F66" s="67">
        <f t="shared" si="12"/>
        <v>0</v>
      </c>
      <c r="G66" s="67">
        <f t="shared" si="12"/>
        <v>0</v>
      </c>
      <c r="H66" s="68">
        <f t="shared" si="12"/>
        <v>0</v>
      </c>
      <c r="I66" s="67">
        <f>SUM(I42:I64)</f>
        <v>0</v>
      </c>
      <c r="J66" s="67"/>
      <c r="K66" s="68">
        <f t="shared" ref="K66:P66" si="13">SUM(K42:K64)</f>
        <v>0</v>
      </c>
      <c r="L66" s="67">
        <f t="shared" si="13"/>
        <v>0</v>
      </c>
      <c r="M66" s="68">
        <f t="shared" si="13"/>
        <v>0</v>
      </c>
      <c r="N66" s="67">
        <f t="shared" si="13"/>
        <v>0</v>
      </c>
      <c r="O66" s="68">
        <f t="shared" si="13"/>
        <v>0</v>
      </c>
      <c r="P66" s="67">
        <f t="shared" si="13"/>
        <v>0</v>
      </c>
      <c r="Q66" s="67"/>
      <c r="R66" s="68">
        <f>SUM(R42:R64)</f>
        <v>0</v>
      </c>
      <c r="S66" s="67">
        <f>SUM(S42:S64)</f>
        <v>0</v>
      </c>
      <c r="T66" s="67"/>
      <c r="U66" s="68">
        <f>SUM(U42:U64)</f>
        <v>0</v>
      </c>
      <c r="V66" s="67">
        <f>SUM(V42:V64)</f>
        <v>0</v>
      </c>
      <c r="W66" s="67"/>
      <c r="X66" s="68">
        <f t="shared" ref="X66:AE66" si="14">SUM(X42:X64)</f>
        <v>0</v>
      </c>
      <c r="Y66" s="67">
        <f t="shared" si="14"/>
        <v>0</v>
      </c>
      <c r="Z66" s="68">
        <f t="shared" si="14"/>
        <v>0</v>
      </c>
      <c r="AA66" s="67">
        <f t="shared" si="14"/>
        <v>0</v>
      </c>
      <c r="AB66" s="68">
        <f t="shared" si="14"/>
        <v>0</v>
      </c>
      <c r="AC66" s="67">
        <f t="shared" si="14"/>
        <v>0</v>
      </c>
      <c r="AD66" s="68">
        <f t="shared" si="14"/>
        <v>0</v>
      </c>
      <c r="AE66" s="67">
        <f t="shared" si="14"/>
        <v>0</v>
      </c>
      <c r="AF66" s="67"/>
      <c r="AG66" s="68">
        <f>SUM(AG42:AG64)</f>
        <v>0</v>
      </c>
      <c r="AH66" s="67">
        <f>SUM(AH42:AH64)</f>
        <v>0</v>
      </c>
      <c r="AI66" s="67"/>
      <c r="AJ66" s="68">
        <f t="shared" ref="AJ66:AO66" si="15">SUM(AJ42:AJ64)</f>
        <v>0</v>
      </c>
      <c r="AK66" s="67">
        <f t="shared" si="15"/>
        <v>0</v>
      </c>
      <c r="AL66" s="68">
        <f t="shared" si="15"/>
        <v>0</v>
      </c>
      <c r="AM66" s="67">
        <f>SUM(AM42:AM65)</f>
        <v>0</v>
      </c>
      <c r="AN66" s="68">
        <f>SUM(AN42:AN65)</f>
        <v>0</v>
      </c>
      <c r="AO66" s="67">
        <f t="shared" si="15"/>
        <v>0</v>
      </c>
      <c r="AP66" s="67"/>
      <c r="AQ66" s="68">
        <f>SUM(AQ42:AQ64)</f>
        <v>0</v>
      </c>
      <c r="AR66" s="67">
        <f>SUM(AR42:AR64)</f>
        <v>0</v>
      </c>
      <c r="AS66" s="68"/>
      <c r="AT66" s="68">
        <f>SUM(AT42:AT64)</f>
        <v>0</v>
      </c>
      <c r="AU66" s="67">
        <f>SUM(AU42:AU64)</f>
        <v>0</v>
      </c>
      <c r="AV66" s="68"/>
      <c r="AW66" s="68">
        <f>SUM(AW42:AW64)</f>
        <v>0</v>
      </c>
      <c r="AX66" s="67">
        <f>SUM(AX42:AX64)</f>
        <v>0</v>
      </c>
      <c r="AY66" s="68"/>
      <c r="AZ66" s="68">
        <f t="shared" ref="AZ66:BF66" si="16">SUM(AZ42:AZ64)</f>
        <v>0</v>
      </c>
      <c r="BA66" s="67">
        <f t="shared" si="16"/>
        <v>0</v>
      </c>
      <c r="BB66" s="68">
        <f t="shared" si="16"/>
        <v>0</v>
      </c>
      <c r="BC66" s="67">
        <f t="shared" si="16"/>
        <v>0</v>
      </c>
      <c r="BD66" s="68">
        <f t="shared" si="16"/>
        <v>0</v>
      </c>
      <c r="BE66" s="67">
        <f t="shared" si="16"/>
        <v>0</v>
      </c>
      <c r="BF66" s="68">
        <f t="shared" si="16"/>
        <v>0</v>
      </c>
      <c r="BG66" s="67">
        <f>SUM(BG42:BG65)</f>
        <v>0</v>
      </c>
      <c r="BH66" s="68">
        <f>SUM(BH42:BH65)</f>
        <v>0</v>
      </c>
    </row>
    <row r="67" spans="1:60" x14ac:dyDescent="0.4">
      <c r="A67" s="45"/>
      <c r="B67" s="45" t="s">
        <v>34</v>
      </c>
      <c r="C67" s="47">
        <f t="shared" ref="C67:L76" si="17">SUMIF($B$4:$B$64,$B67,C$4:C$64)</f>
        <v>0</v>
      </c>
      <c r="D67" s="47">
        <f t="shared" si="17"/>
        <v>0</v>
      </c>
      <c r="E67" s="55">
        <f t="shared" si="17"/>
        <v>0</v>
      </c>
      <c r="F67" s="47">
        <f t="shared" si="17"/>
        <v>0</v>
      </c>
      <c r="G67" s="47">
        <f t="shared" si="17"/>
        <v>0</v>
      </c>
      <c r="H67" s="55">
        <f t="shared" si="17"/>
        <v>0</v>
      </c>
      <c r="I67" s="47">
        <f t="shared" si="17"/>
        <v>0</v>
      </c>
      <c r="J67" s="47">
        <f t="shared" si="17"/>
        <v>0</v>
      </c>
      <c r="K67" s="55">
        <f t="shared" si="17"/>
        <v>0</v>
      </c>
      <c r="L67" s="47">
        <f t="shared" si="17"/>
        <v>0</v>
      </c>
      <c r="M67" s="55">
        <f t="shared" ref="M67:V76" si="18">SUMIF($B$4:$B$64,$B67,M$4:M$64)</f>
        <v>0</v>
      </c>
      <c r="N67" s="47">
        <f t="shared" si="18"/>
        <v>0</v>
      </c>
      <c r="O67" s="55">
        <f t="shared" si="18"/>
        <v>0</v>
      </c>
      <c r="P67" s="47">
        <f t="shared" si="18"/>
        <v>0</v>
      </c>
      <c r="Q67" s="47">
        <f t="shared" si="18"/>
        <v>0</v>
      </c>
      <c r="R67" s="55">
        <f t="shared" si="18"/>
        <v>0</v>
      </c>
      <c r="S67" s="47">
        <f t="shared" si="18"/>
        <v>0</v>
      </c>
      <c r="T67" s="47">
        <f t="shared" si="18"/>
        <v>0</v>
      </c>
      <c r="U67" s="55">
        <f t="shared" si="18"/>
        <v>0</v>
      </c>
      <c r="V67" s="47">
        <f t="shared" si="18"/>
        <v>0</v>
      </c>
      <c r="W67" s="47">
        <f t="shared" ref="W67:AF76" si="19">SUMIF($B$4:$B$64,$B67,W$4:W$64)</f>
        <v>0</v>
      </c>
      <c r="X67" s="55">
        <f t="shared" si="19"/>
        <v>0</v>
      </c>
      <c r="Y67" s="47">
        <f t="shared" si="19"/>
        <v>0</v>
      </c>
      <c r="Z67" s="55">
        <f t="shared" si="19"/>
        <v>0</v>
      </c>
      <c r="AA67" s="47">
        <f t="shared" si="19"/>
        <v>0</v>
      </c>
      <c r="AB67" s="55">
        <f t="shared" si="19"/>
        <v>0</v>
      </c>
      <c r="AC67" s="47">
        <f t="shared" si="19"/>
        <v>0</v>
      </c>
      <c r="AD67" s="55">
        <f t="shared" si="19"/>
        <v>0</v>
      </c>
      <c r="AE67" s="47">
        <f t="shared" si="19"/>
        <v>0</v>
      </c>
      <c r="AF67" s="47">
        <f t="shared" si="19"/>
        <v>0</v>
      </c>
      <c r="AG67" s="55">
        <f t="shared" ref="AG67:AP76" si="20">SUMIF($B$4:$B$64,$B67,AG$4:AG$64)</f>
        <v>0</v>
      </c>
      <c r="AH67" s="47">
        <f t="shared" si="20"/>
        <v>0</v>
      </c>
      <c r="AI67" s="47">
        <f t="shared" si="20"/>
        <v>0</v>
      </c>
      <c r="AJ67" s="55">
        <f t="shared" si="20"/>
        <v>0</v>
      </c>
      <c r="AK67" s="47">
        <f t="shared" si="20"/>
        <v>0</v>
      </c>
      <c r="AL67" s="55">
        <f t="shared" si="20"/>
        <v>0</v>
      </c>
      <c r="AM67" s="47">
        <f t="shared" si="20"/>
        <v>0</v>
      </c>
      <c r="AN67" s="55">
        <f t="shared" si="20"/>
        <v>0</v>
      </c>
      <c r="AO67" s="47">
        <f t="shared" si="20"/>
        <v>0</v>
      </c>
      <c r="AP67" s="47">
        <f t="shared" si="20"/>
        <v>0</v>
      </c>
      <c r="AQ67" s="55">
        <f t="shared" ref="AQ67:BF76" si="21">SUMIF($B$4:$B$64,$B67,AQ$4:AQ$64)</f>
        <v>0</v>
      </c>
      <c r="AR67" s="47">
        <f t="shared" si="21"/>
        <v>0</v>
      </c>
      <c r="AS67" s="64">
        <f t="shared" si="21"/>
        <v>0</v>
      </c>
      <c r="AT67" s="55">
        <f t="shared" si="21"/>
        <v>0</v>
      </c>
      <c r="AU67" s="47">
        <f t="shared" si="21"/>
        <v>0</v>
      </c>
      <c r="AV67" s="64">
        <f t="shared" si="21"/>
        <v>0</v>
      </c>
      <c r="AW67" s="55">
        <f t="shared" si="21"/>
        <v>0</v>
      </c>
      <c r="AX67" s="47">
        <f t="shared" si="21"/>
        <v>0</v>
      </c>
      <c r="AY67" s="64">
        <f t="shared" si="21"/>
        <v>0</v>
      </c>
      <c r="AZ67" s="55">
        <f t="shared" si="21"/>
        <v>0</v>
      </c>
      <c r="BA67" s="47">
        <f t="shared" si="21"/>
        <v>0</v>
      </c>
      <c r="BB67" s="55">
        <f t="shared" si="21"/>
        <v>0</v>
      </c>
      <c r="BC67" s="47">
        <f t="shared" si="21"/>
        <v>0</v>
      </c>
      <c r="BD67" s="55">
        <f t="shared" si="21"/>
        <v>0</v>
      </c>
      <c r="BE67" s="47">
        <f t="shared" si="21"/>
        <v>0</v>
      </c>
      <c r="BF67" s="55">
        <f t="shared" si="21"/>
        <v>0</v>
      </c>
      <c r="BG67" s="47">
        <f t="shared" ref="BG67:BG104" si="22">C67+F67+I67+L67+N67+P67+S67+V67+Y67+AA67+AC67+AE67+AH67+AK67+AM67+AO67+AR67+AU67+AX67+BA67</f>
        <v>0</v>
      </c>
      <c r="BH67" s="55">
        <f t="shared" ref="BH67:BH105" si="23">E67+H67+K67+M67+O67+R67+U67+X67+Z67+AB67+AD67+AG67+AJ67+AL67+AN67+AQ67+AT67+AW67+AZ67+BB67</f>
        <v>0</v>
      </c>
    </row>
    <row r="68" spans="1:60" x14ac:dyDescent="0.4">
      <c r="A68" s="45"/>
      <c r="B68" s="45" t="s">
        <v>0</v>
      </c>
      <c r="C68" s="47">
        <f t="shared" si="17"/>
        <v>0</v>
      </c>
      <c r="D68" s="47">
        <f t="shared" si="17"/>
        <v>0</v>
      </c>
      <c r="E68" s="55">
        <f t="shared" si="17"/>
        <v>0</v>
      </c>
      <c r="F68" s="47">
        <f t="shared" si="17"/>
        <v>0</v>
      </c>
      <c r="G68" s="47">
        <f t="shared" si="17"/>
        <v>0</v>
      </c>
      <c r="H68" s="55">
        <f t="shared" si="17"/>
        <v>0</v>
      </c>
      <c r="I68" s="47">
        <f t="shared" si="17"/>
        <v>0</v>
      </c>
      <c r="J68" s="47">
        <f t="shared" si="17"/>
        <v>0</v>
      </c>
      <c r="K68" s="55">
        <f t="shared" si="17"/>
        <v>0</v>
      </c>
      <c r="L68" s="47">
        <f t="shared" si="17"/>
        <v>0</v>
      </c>
      <c r="M68" s="55">
        <f t="shared" si="18"/>
        <v>0</v>
      </c>
      <c r="N68" s="47">
        <f t="shared" si="18"/>
        <v>0</v>
      </c>
      <c r="O68" s="55">
        <f t="shared" si="18"/>
        <v>0</v>
      </c>
      <c r="P68" s="47">
        <f t="shared" si="18"/>
        <v>0</v>
      </c>
      <c r="Q68" s="47">
        <f t="shared" si="18"/>
        <v>0</v>
      </c>
      <c r="R68" s="55">
        <f t="shared" si="18"/>
        <v>0</v>
      </c>
      <c r="S68" s="47">
        <f t="shared" si="18"/>
        <v>0</v>
      </c>
      <c r="T68" s="47">
        <f t="shared" si="18"/>
        <v>0</v>
      </c>
      <c r="U68" s="55">
        <f t="shared" si="18"/>
        <v>0</v>
      </c>
      <c r="V68" s="47">
        <f t="shared" si="18"/>
        <v>0</v>
      </c>
      <c r="W68" s="47">
        <f t="shared" si="19"/>
        <v>0</v>
      </c>
      <c r="X68" s="55">
        <f t="shared" si="19"/>
        <v>0</v>
      </c>
      <c r="Y68" s="47">
        <f t="shared" si="19"/>
        <v>0</v>
      </c>
      <c r="Z68" s="55">
        <f t="shared" si="19"/>
        <v>0</v>
      </c>
      <c r="AA68" s="47">
        <f t="shared" si="19"/>
        <v>0</v>
      </c>
      <c r="AB68" s="55">
        <f t="shared" si="19"/>
        <v>0</v>
      </c>
      <c r="AC68" s="47">
        <f t="shared" si="19"/>
        <v>0</v>
      </c>
      <c r="AD68" s="55">
        <f t="shared" si="19"/>
        <v>0</v>
      </c>
      <c r="AE68" s="47">
        <f t="shared" si="19"/>
        <v>0</v>
      </c>
      <c r="AF68" s="47">
        <f t="shared" si="19"/>
        <v>0</v>
      </c>
      <c r="AG68" s="55">
        <f t="shared" si="20"/>
        <v>0</v>
      </c>
      <c r="AH68" s="47">
        <f t="shared" si="20"/>
        <v>0</v>
      </c>
      <c r="AI68" s="47">
        <f t="shared" si="20"/>
        <v>0</v>
      </c>
      <c r="AJ68" s="55">
        <f t="shared" si="20"/>
        <v>0</v>
      </c>
      <c r="AK68" s="47">
        <f t="shared" si="20"/>
        <v>0</v>
      </c>
      <c r="AL68" s="55">
        <f t="shared" si="20"/>
        <v>0</v>
      </c>
      <c r="AM68" s="47">
        <f t="shared" si="20"/>
        <v>0</v>
      </c>
      <c r="AN68" s="55">
        <f t="shared" si="20"/>
        <v>0</v>
      </c>
      <c r="AO68" s="47">
        <f t="shared" si="20"/>
        <v>0</v>
      </c>
      <c r="AP68" s="47">
        <f t="shared" si="20"/>
        <v>0</v>
      </c>
      <c r="AQ68" s="55">
        <f t="shared" si="21"/>
        <v>0</v>
      </c>
      <c r="AR68" s="47">
        <f t="shared" si="21"/>
        <v>0</v>
      </c>
      <c r="AS68" s="64">
        <f t="shared" si="21"/>
        <v>0</v>
      </c>
      <c r="AT68" s="55">
        <f t="shared" si="21"/>
        <v>0</v>
      </c>
      <c r="AU68" s="47">
        <f t="shared" si="21"/>
        <v>0</v>
      </c>
      <c r="AV68" s="64">
        <f t="shared" si="21"/>
        <v>0</v>
      </c>
      <c r="AW68" s="55">
        <f t="shared" si="21"/>
        <v>0</v>
      </c>
      <c r="AX68" s="47">
        <f t="shared" si="21"/>
        <v>0</v>
      </c>
      <c r="AY68" s="64">
        <f t="shared" si="21"/>
        <v>0</v>
      </c>
      <c r="AZ68" s="55">
        <f t="shared" si="21"/>
        <v>0</v>
      </c>
      <c r="BA68" s="47">
        <f t="shared" si="21"/>
        <v>0</v>
      </c>
      <c r="BB68" s="55">
        <f t="shared" si="21"/>
        <v>0</v>
      </c>
      <c r="BC68" s="47">
        <f t="shared" si="21"/>
        <v>0</v>
      </c>
      <c r="BD68" s="55">
        <f t="shared" si="21"/>
        <v>0</v>
      </c>
      <c r="BE68" s="47">
        <f t="shared" si="21"/>
        <v>0</v>
      </c>
      <c r="BF68" s="55">
        <f t="shared" si="21"/>
        <v>0</v>
      </c>
      <c r="BG68" s="47">
        <f t="shared" si="22"/>
        <v>0</v>
      </c>
      <c r="BH68" s="55">
        <f t="shared" si="23"/>
        <v>0</v>
      </c>
    </row>
    <row r="69" spans="1:60" x14ac:dyDescent="0.4">
      <c r="A69" s="45"/>
      <c r="B69" s="45" t="s">
        <v>150</v>
      </c>
      <c r="C69" s="47">
        <f t="shared" si="17"/>
        <v>0</v>
      </c>
      <c r="D69" s="47">
        <f t="shared" si="17"/>
        <v>0</v>
      </c>
      <c r="E69" s="55">
        <f t="shared" si="17"/>
        <v>0</v>
      </c>
      <c r="F69" s="47">
        <f t="shared" si="17"/>
        <v>0</v>
      </c>
      <c r="G69" s="47">
        <f t="shared" si="17"/>
        <v>0</v>
      </c>
      <c r="H69" s="55">
        <f t="shared" si="17"/>
        <v>0</v>
      </c>
      <c r="I69" s="47">
        <f t="shared" si="17"/>
        <v>0</v>
      </c>
      <c r="J69" s="47">
        <f t="shared" si="17"/>
        <v>0</v>
      </c>
      <c r="K69" s="55">
        <f t="shared" si="17"/>
        <v>0</v>
      </c>
      <c r="L69" s="47">
        <f t="shared" si="17"/>
        <v>0</v>
      </c>
      <c r="M69" s="55">
        <f t="shared" si="18"/>
        <v>0</v>
      </c>
      <c r="N69" s="47">
        <f t="shared" si="18"/>
        <v>0</v>
      </c>
      <c r="O69" s="55">
        <f t="shared" si="18"/>
        <v>0</v>
      </c>
      <c r="P69" s="47">
        <f t="shared" si="18"/>
        <v>0</v>
      </c>
      <c r="Q69" s="47">
        <f t="shared" si="18"/>
        <v>0</v>
      </c>
      <c r="R69" s="55">
        <f t="shared" si="18"/>
        <v>0</v>
      </c>
      <c r="S69" s="47">
        <f t="shared" si="18"/>
        <v>0</v>
      </c>
      <c r="T69" s="47">
        <f t="shared" si="18"/>
        <v>0</v>
      </c>
      <c r="U69" s="55">
        <f t="shared" si="18"/>
        <v>0</v>
      </c>
      <c r="V69" s="47">
        <f t="shared" si="18"/>
        <v>0</v>
      </c>
      <c r="W69" s="47">
        <f t="shared" si="19"/>
        <v>0</v>
      </c>
      <c r="X69" s="55">
        <f t="shared" si="19"/>
        <v>0</v>
      </c>
      <c r="Y69" s="47">
        <f t="shared" si="19"/>
        <v>0</v>
      </c>
      <c r="Z69" s="55">
        <f t="shared" si="19"/>
        <v>0</v>
      </c>
      <c r="AA69" s="47">
        <f t="shared" si="19"/>
        <v>0</v>
      </c>
      <c r="AB69" s="55">
        <f t="shared" si="19"/>
        <v>0</v>
      </c>
      <c r="AC69" s="47">
        <f t="shared" si="19"/>
        <v>0</v>
      </c>
      <c r="AD69" s="55">
        <f t="shared" si="19"/>
        <v>0</v>
      </c>
      <c r="AE69" s="47">
        <f t="shared" si="19"/>
        <v>0</v>
      </c>
      <c r="AF69" s="47">
        <f t="shared" si="19"/>
        <v>0</v>
      </c>
      <c r="AG69" s="55">
        <f t="shared" si="20"/>
        <v>0</v>
      </c>
      <c r="AH69" s="47">
        <f t="shared" si="20"/>
        <v>0</v>
      </c>
      <c r="AI69" s="47">
        <f t="shared" si="20"/>
        <v>0</v>
      </c>
      <c r="AJ69" s="55">
        <f t="shared" si="20"/>
        <v>0</v>
      </c>
      <c r="AK69" s="47">
        <f t="shared" si="20"/>
        <v>0</v>
      </c>
      <c r="AL69" s="55">
        <f t="shared" si="20"/>
        <v>0</v>
      </c>
      <c r="AM69" s="47">
        <f t="shared" si="20"/>
        <v>0</v>
      </c>
      <c r="AN69" s="55">
        <f t="shared" si="20"/>
        <v>0</v>
      </c>
      <c r="AO69" s="47">
        <f t="shared" si="20"/>
        <v>0</v>
      </c>
      <c r="AP69" s="47">
        <f t="shared" si="20"/>
        <v>0</v>
      </c>
      <c r="AQ69" s="55">
        <f t="shared" si="21"/>
        <v>0</v>
      </c>
      <c r="AR69" s="47">
        <f t="shared" si="21"/>
        <v>0</v>
      </c>
      <c r="AS69" s="64">
        <f t="shared" si="21"/>
        <v>0</v>
      </c>
      <c r="AT69" s="55">
        <f t="shared" si="21"/>
        <v>0</v>
      </c>
      <c r="AU69" s="47">
        <f t="shared" si="21"/>
        <v>0</v>
      </c>
      <c r="AV69" s="64">
        <f t="shared" si="21"/>
        <v>0</v>
      </c>
      <c r="AW69" s="55">
        <f t="shared" si="21"/>
        <v>0</v>
      </c>
      <c r="AX69" s="47">
        <f t="shared" si="21"/>
        <v>0</v>
      </c>
      <c r="AY69" s="64">
        <f t="shared" si="21"/>
        <v>0</v>
      </c>
      <c r="AZ69" s="55">
        <f t="shared" si="21"/>
        <v>0</v>
      </c>
      <c r="BA69" s="47">
        <f t="shared" si="21"/>
        <v>0</v>
      </c>
      <c r="BB69" s="55">
        <f t="shared" si="21"/>
        <v>0</v>
      </c>
      <c r="BC69" s="47">
        <f t="shared" si="21"/>
        <v>0</v>
      </c>
      <c r="BD69" s="55">
        <f t="shared" si="21"/>
        <v>0</v>
      </c>
      <c r="BE69" s="47">
        <f t="shared" si="21"/>
        <v>0</v>
      </c>
      <c r="BF69" s="55">
        <f t="shared" si="21"/>
        <v>0</v>
      </c>
      <c r="BG69" s="47">
        <f t="shared" si="22"/>
        <v>0</v>
      </c>
      <c r="BH69" s="55">
        <f t="shared" si="23"/>
        <v>0</v>
      </c>
    </row>
    <row r="70" spans="1:60" x14ac:dyDescent="0.4">
      <c r="A70" s="45"/>
      <c r="B70" s="45" t="s">
        <v>138</v>
      </c>
      <c r="C70" s="47">
        <f t="shared" si="17"/>
        <v>0</v>
      </c>
      <c r="D70" s="47">
        <f t="shared" si="17"/>
        <v>0</v>
      </c>
      <c r="E70" s="55">
        <f t="shared" si="17"/>
        <v>0</v>
      </c>
      <c r="F70" s="47">
        <f t="shared" si="17"/>
        <v>0</v>
      </c>
      <c r="G70" s="47">
        <f t="shared" si="17"/>
        <v>0</v>
      </c>
      <c r="H70" s="55">
        <f t="shared" si="17"/>
        <v>0</v>
      </c>
      <c r="I70" s="47">
        <f t="shared" si="17"/>
        <v>0</v>
      </c>
      <c r="J70" s="47">
        <f t="shared" si="17"/>
        <v>0</v>
      </c>
      <c r="K70" s="55">
        <f t="shared" si="17"/>
        <v>0</v>
      </c>
      <c r="L70" s="47">
        <f t="shared" si="17"/>
        <v>0</v>
      </c>
      <c r="M70" s="55">
        <f t="shared" si="18"/>
        <v>0</v>
      </c>
      <c r="N70" s="47">
        <f t="shared" si="18"/>
        <v>0</v>
      </c>
      <c r="O70" s="55">
        <f t="shared" si="18"/>
        <v>0</v>
      </c>
      <c r="P70" s="47">
        <f t="shared" si="18"/>
        <v>0</v>
      </c>
      <c r="Q70" s="47">
        <f t="shared" si="18"/>
        <v>0</v>
      </c>
      <c r="R70" s="55">
        <f t="shared" si="18"/>
        <v>0</v>
      </c>
      <c r="S70" s="47">
        <f t="shared" si="18"/>
        <v>0</v>
      </c>
      <c r="T70" s="47">
        <f t="shared" si="18"/>
        <v>0</v>
      </c>
      <c r="U70" s="55">
        <f t="shared" si="18"/>
        <v>0</v>
      </c>
      <c r="V70" s="47">
        <f t="shared" si="18"/>
        <v>0</v>
      </c>
      <c r="W70" s="47">
        <f t="shared" si="19"/>
        <v>0</v>
      </c>
      <c r="X70" s="55">
        <f t="shared" si="19"/>
        <v>0</v>
      </c>
      <c r="Y70" s="47">
        <f t="shared" si="19"/>
        <v>0</v>
      </c>
      <c r="Z70" s="55">
        <f t="shared" si="19"/>
        <v>0</v>
      </c>
      <c r="AA70" s="47">
        <f t="shared" si="19"/>
        <v>0</v>
      </c>
      <c r="AB70" s="55">
        <f t="shared" si="19"/>
        <v>0</v>
      </c>
      <c r="AC70" s="47">
        <f t="shared" si="19"/>
        <v>0</v>
      </c>
      <c r="AD70" s="55">
        <f t="shared" si="19"/>
        <v>0</v>
      </c>
      <c r="AE70" s="47">
        <f t="shared" si="19"/>
        <v>0</v>
      </c>
      <c r="AF70" s="47">
        <f t="shared" si="19"/>
        <v>0</v>
      </c>
      <c r="AG70" s="55">
        <f t="shared" si="20"/>
        <v>0</v>
      </c>
      <c r="AH70" s="47">
        <f t="shared" si="20"/>
        <v>0</v>
      </c>
      <c r="AI70" s="47">
        <f t="shared" si="20"/>
        <v>0</v>
      </c>
      <c r="AJ70" s="55">
        <f t="shared" si="20"/>
        <v>0</v>
      </c>
      <c r="AK70" s="47">
        <f t="shared" si="20"/>
        <v>0</v>
      </c>
      <c r="AL70" s="55">
        <f t="shared" si="20"/>
        <v>0</v>
      </c>
      <c r="AM70" s="47">
        <f t="shared" si="20"/>
        <v>0</v>
      </c>
      <c r="AN70" s="55">
        <f t="shared" si="20"/>
        <v>0</v>
      </c>
      <c r="AO70" s="47">
        <f t="shared" si="20"/>
        <v>0</v>
      </c>
      <c r="AP70" s="47">
        <f t="shared" si="20"/>
        <v>0</v>
      </c>
      <c r="AQ70" s="55">
        <f t="shared" si="21"/>
        <v>0</v>
      </c>
      <c r="AR70" s="47">
        <f t="shared" si="21"/>
        <v>0</v>
      </c>
      <c r="AS70" s="64">
        <f t="shared" si="21"/>
        <v>0</v>
      </c>
      <c r="AT70" s="55">
        <f t="shared" si="21"/>
        <v>0</v>
      </c>
      <c r="AU70" s="47">
        <f t="shared" si="21"/>
        <v>0</v>
      </c>
      <c r="AV70" s="64">
        <f t="shared" si="21"/>
        <v>0</v>
      </c>
      <c r="AW70" s="55">
        <f t="shared" si="21"/>
        <v>0</v>
      </c>
      <c r="AX70" s="47">
        <f t="shared" si="21"/>
        <v>0</v>
      </c>
      <c r="AY70" s="64">
        <f t="shared" si="21"/>
        <v>0</v>
      </c>
      <c r="AZ70" s="55">
        <f t="shared" si="21"/>
        <v>0</v>
      </c>
      <c r="BA70" s="47">
        <f t="shared" si="21"/>
        <v>0</v>
      </c>
      <c r="BB70" s="55">
        <f t="shared" si="21"/>
        <v>0</v>
      </c>
      <c r="BC70" s="47">
        <f t="shared" si="21"/>
        <v>0</v>
      </c>
      <c r="BD70" s="55">
        <f t="shared" si="21"/>
        <v>0</v>
      </c>
      <c r="BE70" s="47">
        <f t="shared" si="21"/>
        <v>0</v>
      </c>
      <c r="BF70" s="55">
        <f t="shared" si="21"/>
        <v>0</v>
      </c>
      <c r="BG70" s="47">
        <f t="shared" si="22"/>
        <v>0</v>
      </c>
      <c r="BH70" s="55">
        <f t="shared" si="23"/>
        <v>0</v>
      </c>
    </row>
    <row r="71" spans="1:60" x14ac:dyDescent="0.4">
      <c r="A71" s="45"/>
      <c r="B71" s="45" t="s">
        <v>1</v>
      </c>
      <c r="C71" s="47">
        <f t="shared" si="17"/>
        <v>0</v>
      </c>
      <c r="D71" s="47">
        <f t="shared" si="17"/>
        <v>0</v>
      </c>
      <c r="E71" s="55">
        <f t="shared" si="17"/>
        <v>0</v>
      </c>
      <c r="F71" s="47">
        <f t="shared" si="17"/>
        <v>0</v>
      </c>
      <c r="G71" s="47">
        <f t="shared" si="17"/>
        <v>0</v>
      </c>
      <c r="H71" s="55">
        <f t="shared" si="17"/>
        <v>0</v>
      </c>
      <c r="I71" s="47">
        <f t="shared" si="17"/>
        <v>0</v>
      </c>
      <c r="J71" s="47">
        <f t="shared" si="17"/>
        <v>0</v>
      </c>
      <c r="K71" s="55">
        <f t="shared" si="17"/>
        <v>0</v>
      </c>
      <c r="L71" s="47">
        <f t="shared" si="17"/>
        <v>0</v>
      </c>
      <c r="M71" s="55">
        <f t="shared" si="18"/>
        <v>0</v>
      </c>
      <c r="N71" s="47">
        <f t="shared" si="18"/>
        <v>0</v>
      </c>
      <c r="O71" s="55">
        <f t="shared" si="18"/>
        <v>0</v>
      </c>
      <c r="P71" s="47">
        <f t="shared" si="18"/>
        <v>0</v>
      </c>
      <c r="Q71" s="47">
        <f t="shared" si="18"/>
        <v>0</v>
      </c>
      <c r="R71" s="55">
        <f t="shared" si="18"/>
        <v>0</v>
      </c>
      <c r="S71" s="47">
        <f t="shared" si="18"/>
        <v>0</v>
      </c>
      <c r="T71" s="47">
        <f t="shared" si="18"/>
        <v>0</v>
      </c>
      <c r="U71" s="55">
        <f t="shared" si="18"/>
        <v>0</v>
      </c>
      <c r="V71" s="47">
        <f t="shared" si="18"/>
        <v>0</v>
      </c>
      <c r="W71" s="47">
        <f t="shared" si="19"/>
        <v>0</v>
      </c>
      <c r="X71" s="55">
        <f t="shared" si="19"/>
        <v>0</v>
      </c>
      <c r="Y71" s="47">
        <f t="shared" si="19"/>
        <v>0</v>
      </c>
      <c r="Z71" s="55">
        <f t="shared" si="19"/>
        <v>0</v>
      </c>
      <c r="AA71" s="47">
        <f t="shared" si="19"/>
        <v>0</v>
      </c>
      <c r="AB71" s="55">
        <f t="shared" si="19"/>
        <v>0</v>
      </c>
      <c r="AC71" s="47">
        <f t="shared" si="19"/>
        <v>0</v>
      </c>
      <c r="AD71" s="55">
        <f t="shared" si="19"/>
        <v>0</v>
      </c>
      <c r="AE71" s="47">
        <f t="shared" si="19"/>
        <v>0</v>
      </c>
      <c r="AF71" s="47">
        <f t="shared" si="19"/>
        <v>0</v>
      </c>
      <c r="AG71" s="55">
        <f t="shared" si="20"/>
        <v>0</v>
      </c>
      <c r="AH71" s="47">
        <f t="shared" si="20"/>
        <v>0</v>
      </c>
      <c r="AI71" s="47">
        <f t="shared" si="20"/>
        <v>0</v>
      </c>
      <c r="AJ71" s="55">
        <f t="shared" si="20"/>
        <v>0</v>
      </c>
      <c r="AK71" s="47">
        <f t="shared" si="20"/>
        <v>0</v>
      </c>
      <c r="AL71" s="55">
        <f t="shared" si="20"/>
        <v>0</v>
      </c>
      <c r="AM71" s="47">
        <f t="shared" si="20"/>
        <v>0</v>
      </c>
      <c r="AN71" s="55">
        <f t="shared" si="20"/>
        <v>0</v>
      </c>
      <c r="AO71" s="47">
        <f t="shared" si="20"/>
        <v>0</v>
      </c>
      <c r="AP71" s="47">
        <f t="shared" si="20"/>
        <v>0</v>
      </c>
      <c r="AQ71" s="55">
        <f t="shared" si="21"/>
        <v>0</v>
      </c>
      <c r="AR71" s="47">
        <f t="shared" si="21"/>
        <v>0</v>
      </c>
      <c r="AS71" s="64">
        <f t="shared" si="21"/>
        <v>0</v>
      </c>
      <c r="AT71" s="55">
        <f t="shared" si="21"/>
        <v>0</v>
      </c>
      <c r="AU71" s="47">
        <f t="shared" si="21"/>
        <v>0</v>
      </c>
      <c r="AV71" s="64">
        <f t="shared" si="21"/>
        <v>0</v>
      </c>
      <c r="AW71" s="55">
        <f t="shared" si="21"/>
        <v>0</v>
      </c>
      <c r="AX71" s="47">
        <f t="shared" si="21"/>
        <v>0</v>
      </c>
      <c r="AY71" s="64">
        <f t="shared" si="21"/>
        <v>0</v>
      </c>
      <c r="AZ71" s="55">
        <f t="shared" si="21"/>
        <v>0</v>
      </c>
      <c r="BA71" s="47">
        <f t="shared" si="21"/>
        <v>0</v>
      </c>
      <c r="BB71" s="55">
        <f t="shared" si="21"/>
        <v>0</v>
      </c>
      <c r="BC71" s="47">
        <f t="shared" si="21"/>
        <v>0</v>
      </c>
      <c r="BD71" s="55">
        <f t="shared" si="21"/>
        <v>0</v>
      </c>
      <c r="BE71" s="47">
        <f t="shared" si="21"/>
        <v>0</v>
      </c>
      <c r="BF71" s="55">
        <f t="shared" si="21"/>
        <v>0</v>
      </c>
      <c r="BG71" s="47">
        <f t="shared" si="22"/>
        <v>0</v>
      </c>
      <c r="BH71" s="55">
        <f t="shared" si="23"/>
        <v>0</v>
      </c>
    </row>
    <row r="72" spans="1:60" x14ac:dyDescent="0.4">
      <c r="A72" s="45"/>
      <c r="B72" s="45" t="s">
        <v>143</v>
      </c>
      <c r="C72" s="47">
        <f t="shared" si="17"/>
        <v>0</v>
      </c>
      <c r="D72" s="47">
        <f t="shared" si="17"/>
        <v>0</v>
      </c>
      <c r="E72" s="55">
        <f t="shared" si="17"/>
        <v>0</v>
      </c>
      <c r="F72" s="47">
        <f t="shared" si="17"/>
        <v>0</v>
      </c>
      <c r="G72" s="47">
        <f t="shared" si="17"/>
        <v>0</v>
      </c>
      <c r="H72" s="55">
        <f t="shared" si="17"/>
        <v>0</v>
      </c>
      <c r="I72" s="47">
        <f t="shared" si="17"/>
        <v>0</v>
      </c>
      <c r="J72" s="47">
        <f t="shared" si="17"/>
        <v>0</v>
      </c>
      <c r="K72" s="55">
        <f t="shared" si="17"/>
        <v>0</v>
      </c>
      <c r="L72" s="47">
        <f t="shared" si="17"/>
        <v>0</v>
      </c>
      <c r="M72" s="55">
        <f t="shared" si="18"/>
        <v>0</v>
      </c>
      <c r="N72" s="47">
        <f t="shared" si="18"/>
        <v>0</v>
      </c>
      <c r="O72" s="55">
        <f t="shared" si="18"/>
        <v>0</v>
      </c>
      <c r="P72" s="47">
        <f t="shared" si="18"/>
        <v>0</v>
      </c>
      <c r="Q72" s="47">
        <f t="shared" si="18"/>
        <v>0</v>
      </c>
      <c r="R72" s="55">
        <f t="shared" si="18"/>
        <v>0</v>
      </c>
      <c r="S72" s="47">
        <f t="shared" si="18"/>
        <v>0</v>
      </c>
      <c r="T72" s="47">
        <f t="shared" si="18"/>
        <v>0</v>
      </c>
      <c r="U72" s="55">
        <f t="shared" si="18"/>
        <v>0</v>
      </c>
      <c r="V72" s="47">
        <f t="shared" si="18"/>
        <v>0</v>
      </c>
      <c r="W72" s="47">
        <f t="shared" si="19"/>
        <v>0</v>
      </c>
      <c r="X72" s="55">
        <f t="shared" si="19"/>
        <v>0</v>
      </c>
      <c r="Y72" s="47">
        <f t="shared" si="19"/>
        <v>0</v>
      </c>
      <c r="Z72" s="55">
        <f t="shared" si="19"/>
        <v>0</v>
      </c>
      <c r="AA72" s="47">
        <f t="shared" si="19"/>
        <v>0</v>
      </c>
      <c r="AB72" s="55">
        <f t="shared" si="19"/>
        <v>0</v>
      </c>
      <c r="AC72" s="47">
        <f t="shared" si="19"/>
        <v>0</v>
      </c>
      <c r="AD72" s="55">
        <f t="shared" si="19"/>
        <v>0</v>
      </c>
      <c r="AE72" s="47">
        <f t="shared" si="19"/>
        <v>0</v>
      </c>
      <c r="AF72" s="47">
        <f t="shared" si="19"/>
        <v>0</v>
      </c>
      <c r="AG72" s="55">
        <f t="shared" si="20"/>
        <v>0</v>
      </c>
      <c r="AH72" s="47">
        <f t="shared" si="20"/>
        <v>0</v>
      </c>
      <c r="AI72" s="47">
        <f t="shared" si="20"/>
        <v>0</v>
      </c>
      <c r="AJ72" s="55">
        <f t="shared" si="20"/>
        <v>0</v>
      </c>
      <c r="AK72" s="47">
        <f t="shared" si="20"/>
        <v>0</v>
      </c>
      <c r="AL72" s="55">
        <f t="shared" si="20"/>
        <v>0</v>
      </c>
      <c r="AM72" s="47">
        <f t="shared" si="20"/>
        <v>0</v>
      </c>
      <c r="AN72" s="55">
        <f t="shared" si="20"/>
        <v>0</v>
      </c>
      <c r="AO72" s="47">
        <f t="shared" si="20"/>
        <v>0</v>
      </c>
      <c r="AP72" s="47">
        <f t="shared" si="20"/>
        <v>0</v>
      </c>
      <c r="AQ72" s="55">
        <f t="shared" si="21"/>
        <v>0</v>
      </c>
      <c r="AR72" s="47">
        <f t="shared" si="21"/>
        <v>0</v>
      </c>
      <c r="AS72" s="64">
        <f t="shared" si="21"/>
        <v>0</v>
      </c>
      <c r="AT72" s="55">
        <f t="shared" si="21"/>
        <v>0</v>
      </c>
      <c r="AU72" s="47">
        <f t="shared" si="21"/>
        <v>0</v>
      </c>
      <c r="AV72" s="64">
        <f t="shared" si="21"/>
        <v>0</v>
      </c>
      <c r="AW72" s="55">
        <f t="shared" si="21"/>
        <v>0</v>
      </c>
      <c r="AX72" s="47">
        <f t="shared" si="21"/>
        <v>0</v>
      </c>
      <c r="AY72" s="64">
        <f t="shared" si="21"/>
        <v>0</v>
      </c>
      <c r="AZ72" s="55">
        <f t="shared" si="21"/>
        <v>0</v>
      </c>
      <c r="BA72" s="47">
        <f t="shared" si="21"/>
        <v>0</v>
      </c>
      <c r="BB72" s="55">
        <f t="shared" si="21"/>
        <v>0</v>
      </c>
      <c r="BC72" s="47">
        <f t="shared" si="21"/>
        <v>0</v>
      </c>
      <c r="BD72" s="55">
        <f t="shared" si="21"/>
        <v>0</v>
      </c>
      <c r="BE72" s="47">
        <f t="shared" si="21"/>
        <v>0</v>
      </c>
      <c r="BF72" s="55">
        <f t="shared" si="21"/>
        <v>0</v>
      </c>
      <c r="BG72" s="47">
        <f t="shared" si="22"/>
        <v>0</v>
      </c>
      <c r="BH72" s="55">
        <f t="shared" si="23"/>
        <v>0</v>
      </c>
    </row>
    <row r="73" spans="1:60" x14ac:dyDescent="0.4">
      <c r="A73" s="45"/>
      <c r="B73" s="45" t="s">
        <v>2</v>
      </c>
      <c r="C73" s="47">
        <f t="shared" si="17"/>
        <v>0</v>
      </c>
      <c r="D73" s="47">
        <f t="shared" si="17"/>
        <v>0</v>
      </c>
      <c r="E73" s="55">
        <f t="shared" si="17"/>
        <v>0</v>
      </c>
      <c r="F73" s="47">
        <f t="shared" si="17"/>
        <v>0</v>
      </c>
      <c r="G73" s="47">
        <f t="shared" si="17"/>
        <v>0</v>
      </c>
      <c r="H73" s="55">
        <f t="shared" si="17"/>
        <v>0</v>
      </c>
      <c r="I73" s="47">
        <f t="shared" si="17"/>
        <v>0</v>
      </c>
      <c r="J73" s="47">
        <f t="shared" si="17"/>
        <v>0</v>
      </c>
      <c r="K73" s="55">
        <f t="shared" si="17"/>
        <v>0</v>
      </c>
      <c r="L73" s="47">
        <f t="shared" si="17"/>
        <v>0</v>
      </c>
      <c r="M73" s="55">
        <f t="shared" si="18"/>
        <v>0</v>
      </c>
      <c r="N73" s="47">
        <f t="shared" si="18"/>
        <v>0</v>
      </c>
      <c r="O73" s="55">
        <f t="shared" si="18"/>
        <v>0</v>
      </c>
      <c r="P73" s="47">
        <f t="shared" si="18"/>
        <v>0</v>
      </c>
      <c r="Q73" s="47">
        <f t="shared" si="18"/>
        <v>0</v>
      </c>
      <c r="R73" s="55">
        <f t="shared" si="18"/>
        <v>0</v>
      </c>
      <c r="S73" s="47">
        <f t="shared" si="18"/>
        <v>0</v>
      </c>
      <c r="T73" s="47">
        <f t="shared" si="18"/>
        <v>0</v>
      </c>
      <c r="U73" s="55">
        <f t="shared" si="18"/>
        <v>0</v>
      </c>
      <c r="V73" s="47">
        <f t="shared" si="18"/>
        <v>0</v>
      </c>
      <c r="W73" s="47">
        <f t="shared" si="19"/>
        <v>0</v>
      </c>
      <c r="X73" s="55">
        <f t="shared" si="19"/>
        <v>0</v>
      </c>
      <c r="Y73" s="47">
        <f t="shared" si="19"/>
        <v>0</v>
      </c>
      <c r="Z73" s="55">
        <f t="shared" si="19"/>
        <v>0</v>
      </c>
      <c r="AA73" s="47">
        <f t="shared" si="19"/>
        <v>0</v>
      </c>
      <c r="AB73" s="55">
        <f t="shared" si="19"/>
        <v>0</v>
      </c>
      <c r="AC73" s="47">
        <f t="shared" si="19"/>
        <v>0</v>
      </c>
      <c r="AD73" s="55">
        <f t="shared" si="19"/>
        <v>0</v>
      </c>
      <c r="AE73" s="47">
        <f t="shared" si="19"/>
        <v>0</v>
      </c>
      <c r="AF73" s="47">
        <f t="shared" si="19"/>
        <v>0</v>
      </c>
      <c r="AG73" s="55">
        <f t="shared" si="20"/>
        <v>0</v>
      </c>
      <c r="AH73" s="47">
        <f t="shared" si="20"/>
        <v>0</v>
      </c>
      <c r="AI73" s="47">
        <f t="shared" si="20"/>
        <v>0</v>
      </c>
      <c r="AJ73" s="55">
        <f t="shared" si="20"/>
        <v>0</v>
      </c>
      <c r="AK73" s="47">
        <f t="shared" si="20"/>
        <v>0</v>
      </c>
      <c r="AL73" s="55">
        <f t="shared" si="20"/>
        <v>0</v>
      </c>
      <c r="AM73" s="47">
        <f t="shared" si="20"/>
        <v>0</v>
      </c>
      <c r="AN73" s="55">
        <f t="shared" si="20"/>
        <v>0</v>
      </c>
      <c r="AO73" s="47">
        <f t="shared" si="20"/>
        <v>0</v>
      </c>
      <c r="AP73" s="47">
        <f t="shared" si="20"/>
        <v>0</v>
      </c>
      <c r="AQ73" s="55">
        <f t="shared" si="21"/>
        <v>0</v>
      </c>
      <c r="AR73" s="47">
        <f t="shared" si="21"/>
        <v>0</v>
      </c>
      <c r="AS73" s="64">
        <f t="shared" si="21"/>
        <v>0</v>
      </c>
      <c r="AT73" s="55">
        <f t="shared" si="21"/>
        <v>0</v>
      </c>
      <c r="AU73" s="47">
        <f t="shared" si="21"/>
        <v>0</v>
      </c>
      <c r="AV73" s="64">
        <f t="shared" si="21"/>
        <v>0</v>
      </c>
      <c r="AW73" s="55">
        <f t="shared" si="21"/>
        <v>0</v>
      </c>
      <c r="AX73" s="47">
        <f t="shared" si="21"/>
        <v>0</v>
      </c>
      <c r="AY73" s="64">
        <f t="shared" si="21"/>
        <v>0</v>
      </c>
      <c r="AZ73" s="55">
        <f t="shared" si="21"/>
        <v>0</v>
      </c>
      <c r="BA73" s="47">
        <f t="shared" si="21"/>
        <v>0</v>
      </c>
      <c r="BB73" s="55">
        <f t="shared" si="21"/>
        <v>0</v>
      </c>
      <c r="BC73" s="47">
        <f t="shared" si="21"/>
        <v>0</v>
      </c>
      <c r="BD73" s="55">
        <f t="shared" si="21"/>
        <v>0</v>
      </c>
      <c r="BE73" s="47">
        <f t="shared" si="21"/>
        <v>0</v>
      </c>
      <c r="BF73" s="55">
        <f t="shared" si="21"/>
        <v>0</v>
      </c>
      <c r="BG73" s="47">
        <f t="shared" si="22"/>
        <v>0</v>
      </c>
      <c r="BH73" s="55">
        <f t="shared" si="23"/>
        <v>0</v>
      </c>
    </row>
    <row r="74" spans="1:60" x14ac:dyDescent="0.4">
      <c r="A74" s="45"/>
      <c r="B74" s="45" t="s">
        <v>3</v>
      </c>
      <c r="C74" s="47">
        <f t="shared" si="17"/>
        <v>0</v>
      </c>
      <c r="D74" s="47">
        <f t="shared" si="17"/>
        <v>0</v>
      </c>
      <c r="E74" s="55">
        <f t="shared" si="17"/>
        <v>0</v>
      </c>
      <c r="F74" s="47">
        <f t="shared" si="17"/>
        <v>0</v>
      </c>
      <c r="G74" s="47">
        <f t="shared" si="17"/>
        <v>0</v>
      </c>
      <c r="H74" s="55">
        <f t="shared" si="17"/>
        <v>0</v>
      </c>
      <c r="I74" s="47">
        <f t="shared" si="17"/>
        <v>0</v>
      </c>
      <c r="J74" s="47">
        <f t="shared" si="17"/>
        <v>0</v>
      </c>
      <c r="K74" s="55">
        <f t="shared" si="17"/>
        <v>0</v>
      </c>
      <c r="L74" s="47">
        <f t="shared" si="17"/>
        <v>0</v>
      </c>
      <c r="M74" s="55">
        <f t="shared" si="18"/>
        <v>0</v>
      </c>
      <c r="N74" s="47">
        <f t="shared" si="18"/>
        <v>0</v>
      </c>
      <c r="O74" s="55">
        <f t="shared" si="18"/>
        <v>0</v>
      </c>
      <c r="P74" s="47">
        <f t="shared" si="18"/>
        <v>0</v>
      </c>
      <c r="Q74" s="47">
        <f t="shared" si="18"/>
        <v>0</v>
      </c>
      <c r="R74" s="55">
        <f t="shared" si="18"/>
        <v>0</v>
      </c>
      <c r="S74" s="47">
        <f t="shared" si="18"/>
        <v>0</v>
      </c>
      <c r="T74" s="47">
        <f t="shared" si="18"/>
        <v>0</v>
      </c>
      <c r="U74" s="55">
        <f t="shared" si="18"/>
        <v>0</v>
      </c>
      <c r="V74" s="47">
        <f t="shared" si="18"/>
        <v>0</v>
      </c>
      <c r="W74" s="47">
        <f t="shared" si="19"/>
        <v>0</v>
      </c>
      <c r="X74" s="55">
        <f t="shared" si="19"/>
        <v>0</v>
      </c>
      <c r="Y74" s="47">
        <f t="shared" si="19"/>
        <v>0</v>
      </c>
      <c r="Z74" s="55">
        <f t="shared" si="19"/>
        <v>0</v>
      </c>
      <c r="AA74" s="47">
        <f t="shared" si="19"/>
        <v>0</v>
      </c>
      <c r="AB74" s="55">
        <f t="shared" si="19"/>
        <v>0</v>
      </c>
      <c r="AC74" s="47">
        <f t="shared" si="19"/>
        <v>0</v>
      </c>
      <c r="AD74" s="55">
        <f t="shared" si="19"/>
        <v>0</v>
      </c>
      <c r="AE74" s="47">
        <f t="shared" si="19"/>
        <v>0</v>
      </c>
      <c r="AF74" s="47">
        <f t="shared" si="19"/>
        <v>0</v>
      </c>
      <c r="AG74" s="55">
        <f t="shared" si="20"/>
        <v>0</v>
      </c>
      <c r="AH74" s="47">
        <f t="shared" si="20"/>
        <v>0</v>
      </c>
      <c r="AI74" s="47">
        <f t="shared" si="20"/>
        <v>0</v>
      </c>
      <c r="AJ74" s="55">
        <f t="shared" si="20"/>
        <v>0</v>
      </c>
      <c r="AK74" s="47">
        <f t="shared" si="20"/>
        <v>0</v>
      </c>
      <c r="AL74" s="55">
        <f t="shared" si="20"/>
        <v>0</v>
      </c>
      <c r="AM74" s="47">
        <f t="shared" si="20"/>
        <v>0</v>
      </c>
      <c r="AN74" s="55">
        <f t="shared" si="20"/>
        <v>0</v>
      </c>
      <c r="AO74" s="47">
        <f t="shared" si="20"/>
        <v>0</v>
      </c>
      <c r="AP74" s="47">
        <f t="shared" si="20"/>
        <v>0</v>
      </c>
      <c r="AQ74" s="55">
        <f t="shared" si="21"/>
        <v>0</v>
      </c>
      <c r="AR74" s="47">
        <f t="shared" si="21"/>
        <v>0</v>
      </c>
      <c r="AS74" s="64">
        <f t="shared" si="21"/>
        <v>0</v>
      </c>
      <c r="AT74" s="55">
        <f t="shared" si="21"/>
        <v>0</v>
      </c>
      <c r="AU74" s="47">
        <f t="shared" si="21"/>
        <v>0</v>
      </c>
      <c r="AV74" s="64">
        <f t="shared" si="21"/>
        <v>0</v>
      </c>
      <c r="AW74" s="55">
        <f t="shared" si="21"/>
        <v>0</v>
      </c>
      <c r="AX74" s="47">
        <f t="shared" si="21"/>
        <v>0</v>
      </c>
      <c r="AY74" s="64">
        <f t="shared" si="21"/>
        <v>0</v>
      </c>
      <c r="AZ74" s="55">
        <f t="shared" si="21"/>
        <v>0</v>
      </c>
      <c r="BA74" s="47">
        <f t="shared" si="21"/>
        <v>0</v>
      </c>
      <c r="BB74" s="55">
        <f t="shared" si="21"/>
        <v>0</v>
      </c>
      <c r="BC74" s="47">
        <f t="shared" si="21"/>
        <v>0</v>
      </c>
      <c r="BD74" s="55">
        <f t="shared" si="21"/>
        <v>0</v>
      </c>
      <c r="BE74" s="47">
        <f t="shared" si="21"/>
        <v>0</v>
      </c>
      <c r="BF74" s="55">
        <f t="shared" si="21"/>
        <v>0</v>
      </c>
      <c r="BG74" s="47">
        <f t="shared" si="22"/>
        <v>0</v>
      </c>
      <c r="BH74" s="55">
        <f t="shared" si="23"/>
        <v>0</v>
      </c>
    </row>
    <row r="75" spans="1:60" x14ac:dyDescent="0.4">
      <c r="A75" s="45"/>
      <c r="B75" s="45" t="s">
        <v>4</v>
      </c>
      <c r="C75" s="47">
        <f t="shared" si="17"/>
        <v>0</v>
      </c>
      <c r="D75" s="47">
        <f t="shared" si="17"/>
        <v>0</v>
      </c>
      <c r="E75" s="55">
        <f t="shared" si="17"/>
        <v>0</v>
      </c>
      <c r="F75" s="47">
        <f t="shared" si="17"/>
        <v>0</v>
      </c>
      <c r="G75" s="47">
        <f t="shared" si="17"/>
        <v>0</v>
      </c>
      <c r="H75" s="55">
        <f t="shared" si="17"/>
        <v>0</v>
      </c>
      <c r="I75" s="47">
        <f t="shared" si="17"/>
        <v>0</v>
      </c>
      <c r="J75" s="47">
        <f t="shared" si="17"/>
        <v>0</v>
      </c>
      <c r="K75" s="55">
        <f t="shared" si="17"/>
        <v>0</v>
      </c>
      <c r="L75" s="47">
        <f t="shared" si="17"/>
        <v>0</v>
      </c>
      <c r="M75" s="55">
        <f t="shared" si="18"/>
        <v>0</v>
      </c>
      <c r="N75" s="47">
        <f t="shared" si="18"/>
        <v>0</v>
      </c>
      <c r="O75" s="55">
        <f t="shared" si="18"/>
        <v>0</v>
      </c>
      <c r="P75" s="47">
        <f t="shared" si="18"/>
        <v>0</v>
      </c>
      <c r="Q75" s="47">
        <f t="shared" si="18"/>
        <v>0</v>
      </c>
      <c r="R75" s="55">
        <f t="shared" si="18"/>
        <v>0</v>
      </c>
      <c r="S75" s="47">
        <f t="shared" si="18"/>
        <v>0</v>
      </c>
      <c r="T75" s="47">
        <f t="shared" si="18"/>
        <v>0</v>
      </c>
      <c r="U75" s="55">
        <f t="shared" si="18"/>
        <v>0</v>
      </c>
      <c r="V75" s="47">
        <f t="shared" si="18"/>
        <v>0</v>
      </c>
      <c r="W75" s="47">
        <f t="shared" si="19"/>
        <v>0</v>
      </c>
      <c r="X75" s="55">
        <f t="shared" si="19"/>
        <v>0</v>
      </c>
      <c r="Y75" s="47">
        <f t="shared" si="19"/>
        <v>0</v>
      </c>
      <c r="Z75" s="55">
        <f t="shared" si="19"/>
        <v>0</v>
      </c>
      <c r="AA75" s="47">
        <f t="shared" si="19"/>
        <v>0</v>
      </c>
      <c r="AB75" s="55">
        <f t="shared" si="19"/>
        <v>0</v>
      </c>
      <c r="AC75" s="47">
        <f t="shared" si="19"/>
        <v>0</v>
      </c>
      <c r="AD75" s="55">
        <f t="shared" si="19"/>
        <v>0</v>
      </c>
      <c r="AE75" s="47">
        <f t="shared" si="19"/>
        <v>0</v>
      </c>
      <c r="AF75" s="47">
        <f t="shared" si="19"/>
        <v>0</v>
      </c>
      <c r="AG75" s="55">
        <f t="shared" si="20"/>
        <v>0</v>
      </c>
      <c r="AH75" s="47">
        <f t="shared" si="20"/>
        <v>0</v>
      </c>
      <c r="AI75" s="47">
        <f t="shared" si="20"/>
        <v>0</v>
      </c>
      <c r="AJ75" s="55">
        <f t="shared" si="20"/>
        <v>0</v>
      </c>
      <c r="AK75" s="47">
        <f t="shared" si="20"/>
        <v>0</v>
      </c>
      <c r="AL75" s="55">
        <f t="shared" si="20"/>
        <v>0</v>
      </c>
      <c r="AM75" s="47">
        <f t="shared" si="20"/>
        <v>0</v>
      </c>
      <c r="AN75" s="55">
        <f t="shared" si="20"/>
        <v>0</v>
      </c>
      <c r="AO75" s="47">
        <f t="shared" si="20"/>
        <v>0</v>
      </c>
      <c r="AP75" s="47">
        <f t="shared" si="20"/>
        <v>0</v>
      </c>
      <c r="AQ75" s="55">
        <f t="shared" si="21"/>
        <v>0</v>
      </c>
      <c r="AR75" s="47">
        <f t="shared" si="21"/>
        <v>0</v>
      </c>
      <c r="AS75" s="64">
        <f t="shared" si="21"/>
        <v>0</v>
      </c>
      <c r="AT75" s="55">
        <f t="shared" si="21"/>
        <v>0</v>
      </c>
      <c r="AU75" s="47">
        <f t="shared" si="21"/>
        <v>0</v>
      </c>
      <c r="AV75" s="64">
        <f t="shared" si="21"/>
        <v>0</v>
      </c>
      <c r="AW75" s="55">
        <f t="shared" si="21"/>
        <v>0</v>
      </c>
      <c r="AX75" s="47">
        <f t="shared" si="21"/>
        <v>0</v>
      </c>
      <c r="AY75" s="64">
        <f t="shared" si="21"/>
        <v>0</v>
      </c>
      <c r="AZ75" s="55">
        <f t="shared" si="21"/>
        <v>0</v>
      </c>
      <c r="BA75" s="47">
        <f t="shared" si="21"/>
        <v>0</v>
      </c>
      <c r="BB75" s="55">
        <f t="shared" si="21"/>
        <v>0</v>
      </c>
      <c r="BC75" s="47">
        <f t="shared" si="21"/>
        <v>0</v>
      </c>
      <c r="BD75" s="55">
        <f t="shared" si="21"/>
        <v>0</v>
      </c>
      <c r="BE75" s="47">
        <f t="shared" si="21"/>
        <v>0</v>
      </c>
      <c r="BF75" s="55">
        <f t="shared" si="21"/>
        <v>0</v>
      </c>
      <c r="BG75" s="47">
        <f t="shared" si="22"/>
        <v>0</v>
      </c>
      <c r="BH75" s="55">
        <f t="shared" si="23"/>
        <v>0</v>
      </c>
    </row>
    <row r="76" spans="1:60" x14ac:dyDescent="0.4">
      <c r="A76" s="45"/>
      <c r="B76" s="45" t="s">
        <v>5</v>
      </c>
      <c r="C76" s="47">
        <f t="shared" si="17"/>
        <v>0</v>
      </c>
      <c r="D76" s="47">
        <f t="shared" si="17"/>
        <v>0</v>
      </c>
      <c r="E76" s="55">
        <f t="shared" si="17"/>
        <v>0</v>
      </c>
      <c r="F76" s="47">
        <f t="shared" si="17"/>
        <v>0</v>
      </c>
      <c r="G76" s="47">
        <f t="shared" si="17"/>
        <v>0</v>
      </c>
      <c r="H76" s="55">
        <f t="shared" si="17"/>
        <v>0</v>
      </c>
      <c r="I76" s="47">
        <f t="shared" si="17"/>
        <v>0</v>
      </c>
      <c r="J76" s="47">
        <f t="shared" si="17"/>
        <v>0</v>
      </c>
      <c r="K76" s="55">
        <f t="shared" si="17"/>
        <v>0</v>
      </c>
      <c r="L76" s="47">
        <f t="shared" si="17"/>
        <v>0</v>
      </c>
      <c r="M76" s="55">
        <f t="shared" si="18"/>
        <v>0</v>
      </c>
      <c r="N76" s="47">
        <f t="shared" si="18"/>
        <v>0</v>
      </c>
      <c r="O76" s="55">
        <f t="shared" si="18"/>
        <v>0</v>
      </c>
      <c r="P76" s="47">
        <f t="shared" si="18"/>
        <v>0</v>
      </c>
      <c r="Q76" s="47">
        <f t="shared" si="18"/>
        <v>0</v>
      </c>
      <c r="R76" s="55">
        <f t="shared" si="18"/>
        <v>0</v>
      </c>
      <c r="S76" s="47">
        <f t="shared" si="18"/>
        <v>0</v>
      </c>
      <c r="T76" s="47">
        <f t="shared" si="18"/>
        <v>0</v>
      </c>
      <c r="U76" s="55">
        <f t="shared" si="18"/>
        <v>0</v>
      </c>
      <c r="V76" s="47">
        <f t="shared" si="18"/>
        <v>0</v>
      </c>
      <c r="W76" s="47">
        <f t="shared" si="19"/>
        <v>0</v>
      </c>
      <c r="X76" s="55">
        <f t="shared" si="19"/>
        <v>0</v>
      </c>
      <c r="Y76" s="47">
        <f t="shared" si="19"/>
        <v>0</v>
      </c>
      <c r="Z76" s="55">
        <f t="shared" si="19"/>
        <v>0</v>
      </c>
      <c r="AA76" s="47">
        <f t="shared" si="19"/>
        <v>0</v>
      </c>
      <c r="AB76" s="55">
        <f t="shared" si="19"/>
        <v>0</v>
      </c>
      <c r="AC76" s="47">
        <f t="shared" si="19"/>
        <v>0</v>
      </c>
      <c r="AD76" s="55">
        <f t="shared" si="19"/>
        <v>0</v>
      </c>
      <c r="AE76" s="47">
        <f t="shared" si="19"/>
        <v>0</v>
      </c>
      <c r="AF76" s="47">
        <f t="shared" si="19"/>
        <v>0</v>
      </c>
      <c r="AG76" s="55">
        <f t="shared" si="20"/>
        <v>0</v>
      </c>
      <c r="AH76" s="47">
        <f t="shared" si="20"/>
        <v>0</v>
      </c>
      <c r="AI76" s="47">
        <f t="shared" si="20"/>
        <v>0</v>
      </c>
      <c r="AJ76" s="55">
        <f t="shared" si="20"/>
        <v>0</v>
      </c>
      <c r="AK76" s="47">
        <f t="shared" si="20"/>
        <v>0</v>
      </c>
      <c r="AL76" s="55">
        <f t="shared" si="20"/>
        <v>0</v>
      </c>
      <c r="AM76" s="47">
        <f t="shared" si="20"/>
        <v>0</v>
      </c>
      <c r="AN76" s="55">
        <f t="shared" si="20"/>
        <v>0</v>
      </c>
      <c r="AO76" s="47">
        <f t="shared" si="20"/>
        <v>0</v>
      </c>
      <c r="AP76" s="47">
        <f t="shared" si="20"/>
        <v>0</v>
      </c>
      <c r="AQ76" s="55">
        <f t="shared" si="21"/>
        <v>0</v>
      </c>
      <c r="AR76" s="47">
        <f t="shared" si="21"/>
        <v>0</v>
      </c>
      <c r="AS76" s="64">
        <f t="shared" si="21"/>
        <v>0</v>
      </c>
      <c r="AT76" s="55">
        <f t="shared" si="21"/>
        <v>0</v>
      </c>
      <c r="AU76" s="47">
        <f t="shared" si="21"/>
        <v>0</v>
      </c>
      <c r="AV76" s="64">
        <f t="shared" si="21"/>
        <v>0</v>
      </c>
      <c r="AW76" s="55">
        <f t="shared" si="21"/>
        <v>0</v>
      </c>
      <c r="AX76" s="47">
        <f t="shared" si="21"/>
        <v>0</v>
      </c>
      <c r="AY76" s="64">
        <f t="shared" si="21"/>
        <v>0</v>
      </c>
      <c r="AZ76" s="55">
        <f t="shared" si="21"/>
        <v>0</v>
      </c>
      <c r="BA76" s="47">
        <f t="shared" si="21"/>
        <v>0</v>
      </c>
      <c r="BB76" s="55">
        <f t="shared" si="21"/>
        <v>0</v>
      </c>
      <c r="BC76" s="47">
        <f t="shared" si="21"/>
        <v>0</v>
      </c>
      <c r="BD76" s="55">
        <f t="shared" si="21"/>
        <v>0</v>
      </c>
      <c r="BE76" s="47">
        <f t="shared" si="21"/>
        <v>0</v>
      </c>
      <c r="BF76" s="55">
        <f t="shared" si="21"/>
        <v>0</v>
      </c>
      <c r="BG76" s="47">
        <f t="shared" si="22"/>
        <v>0</v>
      </c>
      <c r="BH76" s="55">
        <f t="shared" si="23"/>
        <v>0</v>
      </c>
    </row>
    <row r="77" spans="1:60" x14ac:dyDescent="0.4">
      <c r="A77" s="45"/>
      <c r="B77" s="45" t="s">
        <v>137</v>
      </c>
      <c r="C77" s="47">
        <f t="shared" ref="C77:L91" si="24">SUMIF($B$4:$B$64,$B77,C$4:C$64)</f>
        <v>0</v>
      </c>
      <c r="D77" s="47">
        <f t="shared" si="24"/>
        <v>0</v>
      </c>
      <c r="E77" s="55">
        <f t="shared" si="24"/>
        <v>0</v>
      </c>
      <c r="F77" s="47">
        <f t="shared" si="24"/>
        <v>0</v>
      </c>
      <c r="G77" s="47">
        <f t="shared" si="24"/>
        <v>0</v>
      </c>
      <c r="H77" s="55">
        <f t="shared" si="24"/>
        <v>0</v>
      </c>
      <c r="I77" s="47">
        <f t="shared" si="24"/>
        <v>0</v>
      </c>
      <c r="J77" s="47">
        <f t="shared" si="24"/>
        <v>0</v>
      </c>
      <c r="K77" s="55">
        <f t="shared" si="24"/>
        <v>0</v>
      </c>
      <c r="L77" s="47">
        <f t="shared" si="24"/>
        <v>0</v>
      </c>
      <c r="M77" s="55">
        <f t="shared" ref="M77:V91" si="25">SUMIF($B$4:$B$64,$B77,M$4:M$64)</f>
        <v>0</v>
      </c>
      <c r="N77" s="47">
        <f t="shared" si="25"/>
        <v>0</v>
      </c>
      <c r="O77" s="55">
        <f t="shared" si="25"/>
        <v>0</v>
      </c>
      <c r="P77" s="47">
        <f t="shared" si="25"/>
        <v>0</v>
      </c>
      <c r="Q77" s="47">
        <f t="shared" si="25"/>
        <v>0</v>
      </c>
      <c r="R77" s="55">
        <f t="shared" si="25"/>
        <v>0</v>
      </c>
      <c r="S77" s="47">
        <f t="shared" si="25"/>
        <v>0</v>
      </c>
      <c r="T77" s="47">
        <f t="shared" si="25"/>
        <v>0</v>
      </c>
      <c r="U77" s="55">
        <f t="shared" si="25"/>
        <v>0</v>
      </c>
      <c r="V77" s="47">
        <f t="shared" si="25"/>
        <v>0</v>
      </c>
      <c r="W77" s="47">
        <f t="shared" ref="W77:AF91" si="26">SUMIF($B$4:$B$64,$B77,W$4:W$64)</f>
        <v>0</v>
      </c>
      <c r="X77" s="55">
        <f t="shared" si="26"/>
        <v>0</v>
      </c>
      <c r="Y77" s="47">
        <f t="shared" si="26"/>
        <v>0</v>
      </c>
      <c r="Z77" s="55">
        <f t="shared" si="26"/>
        <v>0</v>
      </c>
      <c r="AA77" s="47">
        <f t="shared" si="26"/>
        <v>0</v>
      </c>
      <c r="AB77" s="55">
        <f t="shared" si="26"/>
        <v>0</v>
      </c>
      <c r="AC77" s="47">
        <f t="shared" si="26"/>
        <v>0</v>
      </c>
      <c r="AD77" s="55">
        <f t="shared" si="26"/>
        <v>0</v>
      </c>
      <c r="AE77" s="47">
        <f t="shared" si="26"/>
        <v>0</v>
      </c>
      <c r="AF77" s="47">
        <f t="shared" si="26"/>
        <v>0</v>
      </c>
      <c r="AG77" s="55">
        <f t="shared" ref="AG77:AP91" si="27">SUMIF($B$4:$B$64,$B77,AG$4:AG$64)</f>
        <v>0</v>
      </c>
      <c r="AH77" s="47">
        <f t="shared" si="27"/>
        <v>0</v>
      </c>
      <c r="AI77" s="47">
        <f t="shared" si="27"/>
        <v>0</v>
      </c>
      <c r="AJ77" s="55">
        <f t="shared" si="27"/>
        <v>0</v>
      </c>
      <c r="AK77" s="47">
        <f t="shared" si="27"/>
        <v>0</v>
      </c>
      <c r="AL77" s="55">
        <f t="shared" si="27"/>
        <v>0</v>
      </c>
      <c r="AM77" s="47">
        <f t="shared" si="27"/>
        <v>0</v>
      </c>
      <c r="AN77" s="55">
        <f t="shared" si="27"/>
        <v>0</v>
      </c>
      <c r="AO77" s="47">
        <f t="shared" si="27"/>
        <v>0</v>
      </c>
      <c r="AP77" s="47">
        <f t="shared" si="27"/>
        <v>0</v>
      </c>
      <c r="AQ77" s="55">
        <f t="shared" ref="AQ77:BF92" si="28">SUMIF($B$4:$B$64,$B77,AQ$4:AQ$64)</f>
        <v>0</v>
      </c>
      <c r="AR77" s="47">
        <f t="shared" si="28"/>
        <v>0</v>
      </c>
      <c r="AS77" s="64">
        <f t="shared" si="28"/>
        <v>0</v>
      </c>
      <c r="AT77" s="55">
        <f t="shared" si="28"/>
        <v>0</v>
      </c>
      <c r="AU77" s="47">
        <f t="shared" si="28"/>
        <v>0</v>
      </c>
      <c r="AV77" s="64">
        <f t="shared" si="28"/>
        <v>0</v>
      </c>
      <c r="AW77" s="55">
        <f t="shared" si="28"/>
        <v>0</v>
      </c>
      <c r="AX77" s="47">
        <f t="shared" si="28"/>
        <v>0</v>
      </c>
      <c r="AY77" s="64">
        <f t="shared" si="28"/>
        <v>0</v>
      </c>
      <c r="AZ77" s="55">
        <f t="shared" si="28"/>
        <v>0</v>
      </c>
      <c r="BA77" s="47">
        <f t="shared" si="28"/>
        <v>0</v>
      </c>
      <c r="BB77" s="55">
        <f t="shared" si="28"/>
        <v>0</v>
      </c>
      <c r="BC77" s="47">
        <f t="shared" si="28"/>
        <v>0</v>
      </c>
      <c r="BD77" s="55">
        <f t="shared" si="28"/>
        <v>0</v>
      </c>
      <c r="BE77" s="47">
        <f t="shared" si="28"/>
        <v>0</v>
      </c>
      <c r="BF77" s="55">
        <f t="shared" si="28"/>
        <v>0</v>
      </c>
      <c r="BG77" s="47">
        <f t="shared" si="22"/>
        <v>0</v>
      </c>
      <c r="BH77" s="55">
        <f t="shared" si="23"/>
        <v>0</v>
      </c>
    </row>
    <row r="78" spans="1:60" x14ac:dyDescent="0.4">
      <c r="A78" s="45"/>
      <c r="B78" s="45" t="s">
        <v>6</v>
      </c>
      <c r="C78" s="47">
        <f t="shared" si="24"/>
        <v>0</v>
      </c>
      <c r="D78" s="47">
        <f t="shared" si="24"/>
        <v>0</v>
      </c>
      <c r="E78" s="55">
        <f t="shared" si="24"/>
        <v>0</v>
      </c>
      <c r="F78" s="47">
        <f t="shared" si="24"/>
        <v>0</v>
      </c>
      <c r="G78" s="47">
        <f t="shared" si="24"/>
        <v>0</v>
      </c>
      <c r="H78" s="55">
        <f t="shared" si="24"/>
        <v>0</v>
      </c>
      <c r="I78" s="47">
        <f t="shared" si="24"/>
        <v>0</v>
      </c>
      <c r="J78" s="47">
        <f t="shared" si="24"/>
        <v>0</v>
      </c>
      <c r="K78" s="55">
        <f t="shared" si="24"/>
        <v>0</v>
      </c>
      <c r="L78" s="47">
        <f t="shared" si="24"/>
        <v>0</v>
      </c>
      <c r="M78" s="55">
        <f t="shared" si="25"/>
        <v>0</v>
      </c>
      <c r="N78" s="47">
        <f t="shared" si="25"/>
        <v>0</v>
      </c>
      <c r="O78" s="55">
        <f t="shared" si="25"/>
        <v>0</v>
      </c>
      <c r="P78" s="47">
        <f t="shared" si="25"/>
        <v>0</v>
      </c>
      <c r="Q78" s="47">
        <f t="shared" si="25"/>
        <v>0</v>
      </c>
      <c r="R78" s="55">
        <f t="shared" si="25"/>
        <v>0</v>
      </c>
      <c r="S78" s="47">
        <f t="shared" si="25"/>
        <v>0</v>
      </c>
      <c r="T78" s="47">
        <f t="shared" si="25"/>
        <v>0</v>
      </c>
      <c r="U78" s="55">
        <f t="shared" si="25"/>
        <v>0</v>
      </c>
      <c r="V78" s="47">
        <f t="shared" si="25"/>
        <v>0</v>
      </c>
      <c r="W78" s="47">
        <f t="shared" si="26"/>
        <v>0</v>
      </c>
      <c r="X78" s="55">
        <f t="shared" si="26"/>
        <v>0</v>
      </c>
      <c r="Y78" s="47">
        <f t="shared" si="26"/>
        <v>0</v>
      </c>
      <c r="Z78" s="55">
        <f t="shared" si="26"/>
        <v>0</v>
      </c>
      <c r="AA78" s="47">
        <f t="shared" si="26"/>
        <v>0</v>
      </c>
      <c r="AB78" s="55">
        <f t="shared" si="26"/>
        <v>0</v>
      </c>
      <c r="AC78" s="47">
        <f t="shared" si="26"/>
        <v>0</v>
      </c>
      <c r="AD78" s="55">
        <f t="shared" si="26"/>
        <v>0</v>
      </c>
      <c r="AE78" s="47">
        <f t="shared" si="26"/>
        <v>0</v>
      </c>
      <c r="AF78" s="47">
        <f t="shared" si="26"/>
        <v>0</v>
      </c>
      <c r="AG78" s="55">
        <f t="shared" si="27"/>
        <v>0</v>
      </c>
      <c r="AH78" s="47">
        <f t="shared" si="27"/>
        <v>0</v>
      </c>
      <c r="AI78" s="47">
        <f t="shared" si="27"/>
        <v>0</v>
      </c>
      <c r="AJ78" s="55">
        <f t="shared" si="27"/>
        <v>0</v>
      </c>
      <c r="AK78" s="47">
        <f t="shared" si="27"/>
        <v>0</v>
      </c>
      <c r="AL78" s="55">
        <f t="shared" si="27"/>
        <v>0</v>
      </c>
      <c r="AM78" s="47">
        <f t="shared" si="27"/>
        <v>0</v>
      </c>
      <c r="AN78" s="55">
        <f t="shared" si="27"/>
        <v>0</v>
      </c>
      <c r="AO78" s="47">
        <f t="shared" si="27"/>
        <v>0</v>
      </c>
      <c r="AP78" s="47">
        <f t="shared" si="27"/>
        <v>0</v>
      </c>
      <c r="AQ78" s="55">
        <f t="shared" si="28"/>
        <v>0</v>
      </c>
      <c r="AR78" s="47">
        <f t="shared" si="28"/>
        <v>0</v>
      </c>
      <c r="AS78" s="64">
        <f t="shared" si="28"/>
        <v>0</v>
      </c>
      <c r="AT78" s="55">
        <f t="shared" si="28"/>
        <v>0</v>
      </c>
      <c r="AU78" s="47">
        <f t="shared" si="28"/>
        <v>0</v>
      </c>
      <c r="AV78" s="64">
        <f t="shared" si="28"/>
        <v>0</v>
      </c>
      <c r="AW78" s="55">
        <f t="shared" si="28"/>
        <v>0</v>
      </c>
      <c r="AX78" s="47">
        <f t="shared" si="28"/>
        <v>0</v>
      </c>
      <c r="AY78" s="64">
        <f t="shared" si="28"/>
        <v>0</v>
      </c>
      <c r="AZ78" s="55">
        <f t="shared" si="28"/>
        <v>0</v>
      </c>
      <c r="BA78" s="47">
        <f t="shared" si="28"/>
        <v>0</v>
      </c>
      <c r="BB78" s="55">
        <f t="shared" si="28"/>
        <v>0</v>
      </c>
      <c r="BC78" s="47">
        <f t="shared" si="28"/>
        <v>0</v>
      </c>
      <c r="BD78" s="55">
        <f t="shared" si="28"/>
        <v>0</v>
      </c>
      <c r="BE78" s="47">
        <f t="shared" si="28"/>
        <v>0</v>
      </c>
      <c r="BF78" s="55">
        <f t="shared" si="28"/>
        <v>0</v>
      </c>
      <c r="BG78" s="47">
        <f t="shared" si="22"/>
        <v>0</v>
      </c>
      <c r="BH78" s="55">
        <f t="shared" si="23"/>
        <v>0</v>
      </c>
    </row>
    <row r="79" spans="1:60" x14ac:dyDescent="0.4">
      <c r="A79" s="45"/>
      <c r="B79" s="45" t="s">
        <v>7</v>
      </c>
      <c r="C79" s="47">
        <f t="shared" si="24"/>
        <v>0</v>
      </c>
      <c r="D79" s="47">
        <f t="shared" si="24"/>
        <v>0</v>
      </c>
      <c r="E79" s="55">
        <f t="shared" si="24"/>
        <v>0</v>
      </c>
      <c r="F79" s="47">
        <f t="shared" si="24"/>
        <v>0</v>
      </c>
      <c r="G79" s="47">
        <f t="shared" si="24"/>
        <v>0</v>
      </c>
      <c r="H79" s="55">
        <f t="shared" si="24"/>
        <v>0</v>
      </c>
      <c r="I79" s="47">
        <f t="shared" si="24"/>
        <v>0</v>
      </c>
      <c r="J79" s="47">
        <f t="shared" si="24"/>
        <v>0</v>
      </c>
      <c r="K79" s="55">
        <f t="shared" si="24"/>
        <v>0</v>
      </c>
      <c r="L79" s="47">
        <f t="shared" si="24"/>
        <v>0</v>
      </c>
      <c r="M79" s="55">
        <f t="shared" si="25"/>
        <v>0</v>
      </c>
      <c r="N79" s="47">
        <f t="shared" si="25"/>
        <v>0</v>
      </c>
      <c r="O79" s="55">
        <f t="shared" si="25"/>
        <v>0</v>
      </c>
      <c r="P79" s="47">
        <f t="shared" si="25"/>
        <v>0</v>
      </c>
      <c r="Q79" s="47">
        <f t="shared" si="25"/>
        <v>0</v>
      </c>
      <c r="R79" s="55">
        <f t="shared" si="25"/>
        <v>0</v>
      </c>
      <c r="S79" s="47">
        <f t="shared" si="25"/>
        <v>0</v>
      </c>
      <c r="T79" s="47">
        <f t="shared" si="25"/>
        <v>0</v>
      </c>
      <c r="U79" s="55">
        <f t="shared" si="25"/>
        <v>0</v>
      </c>
      <c r="V79" s="47">
        <f t="shared" si="25"/>
        <v>0</v>
      </c>
      <c r="W79" s="47">
        <f t="shared" si="26"/>
        <v>0</v>
      </c>
      <c r="X79" s="55">
        <f t="shared" si="26"/>
        <v>0</v>
      </c>
      <c r="Y79" s="47">
        <f t="shared" si="26"/>
        <v>0</v>
      </c>
      <c r="Z79" s="55">
        <f t="shared" si="26"/>
        <v>0</v>
      </c>
      <c r="AA79" s="47">
        <f t="shared" si="26"/>
        <v>0</v>
      </c>
      <c r="AB79" s="55">
        <f t="shared" si="26"/>
        <v>0</v>
      </c>
      <c r="AC79" s="47">
        <f t="shared" si="26"/>
        <v>0</v>
      </c>
      <c r="AD79" s="55">
        <f t="shared" si="26"/>
        <v>0</v>
      </c>
      <c r="AE79" s="47">
        <f t="shared" si="26"/>
        <v>0</v>
      </c>
      <c r="AF79" s="47">
        <f t="shared" si="26"/>
        <v>0</v>
      </c>
      <c r="AG79" s="55">
        <f t="shared" si="27"/>
        <v>0</v>
      </c>
      <c r="AH79" s="47">
        <f t="shared" si="27"/>
        <v>0</v>
      </c>
      <c r="AI79" s="47">
        <f t="shared" si="27"/>
        <v>0</v>
      </c>
      <c r="AJ79" s="55">
        <f t="shared" si="27"/>
        <v>0</v>
      </c>
      <c r="AK79" s="47">
        <f t="shared" si="27"/>
        <v>0</v>
      </c>
      <c r="AL79" s="55">
        <f t="shared" si="27"/>
        <v>0</v>
      </c>
      <c r="AM79" s="47">
        <f t="shared" si="27"/>
        <v>0</v>
      </c>
      <c r="AN79" s="55">
        <f t="shared" si="27"/>
        <v>0</v>
      </c>
      <c r="AO79" s="47">
        <f t="shared" si="27"/>
        <v>0</v>
      </c>
      <c r="AP79" s="47">
        <f t="shared" si="27"/>
        <v>0</v>
      </c>
      <c r="AQ79" s="55">
        <f t="shared" si="28"/>
        <v>0</v>
      </c>
      <c r="AR79" s="47">
        <f t="shared" si="28"/>
        <v>0</v>
      </c>
      <c r="AS79" s="64">
        <f t="shared" si="28"/>
        <v>0</v>
      </c>
      <c r="AT79" s="55">
        <f t="shared" si="28"/>
        <v>0</v>
      </c>
      <c r="AU79" s="47">
        <f t="shared" si="28"/>
        <v>0</v>
      </c>
      <c r="AV79" s="64">
        <f t="shared" si="28"/>
        <v>0</v>
      </c>
      <c r="AW79" s="55">
        <f t="shared" si="28"/>
        <v>0</v>
      </c>
      <c r="AX79" s="47">
        <f t="shared" si="28"/>
        <v>0</v>
      </c>
      <c r="AY79" s="64">
        <f t="shared" si="28"/>
        <v>0</v>
      </c>
      <c r="AZ79" s="55">
        <f t="shared" si="28"/>
        <v>0</v>
      </c>
      <c r="BA79" s="47">
        <f t="shared" si="28"/>
        <v>0</v>
      </c>
      <c r="BB79" s="55">
        <f t="shared" si="28"/>
        <v>0</v>
      </c>
      <c r="BC79" s="47">
        <f t="shared" si="28"/>
        <v>0</v>
      </c>
      <c r="BD79" s="55">
        <f t="shared" si="28"/>
        <v>0</v>
      </c>
      <c r="BE79" s="47">
        <f t="shared" si="28"/>
        <v>0</v>
      </c>
      <c r="BF79" s="55">
        <f t="shared" si="28"/>
        <v>0</v>
      </c>
      <c r="BG79" s="47">
        <f t="shared" si="22"/>
        <v>0</v>
      </c>
      <c r="BH79" s="55">
        <f t="shared" si="23"/>
        <v>0</v>
      </c>
    </row>
    <row r="80" spans="1:60" x14ac:dyDescent="0.4">
      <c r="A80" s="45"/>
      <c r="B80" s="45" t="s">
        <v>8</v>
      </c>
      <c r="C80" s="47">
        <f t="shared" si="24"/>
        <v>0</v>
      </c>
      <c r="D80" s="47">
        <f t="shared" si="24"/>
        <v>0</v>
      </c>
      <c r="E80" s="55">
        <f t="shared" si="24"/>
        <v>0</v>
      </c>
      <c r="F80" s="47">
        <f t="shared" si="24"/>
        <v>0</v>
      </c>
      <c r="G80" s="47">
        <f t="shared" si="24"/>
        <v>0</v>
      </c>
      <c r="H80" s="55">
        <f t="shared" si="24"/>
        <v>0</v>
      </c>
      <c r="I80" s="47">
        <f t="shared" si="24"/>
        <v>0</v>
      </c>
      <c r="J80" s="47">
        <f t="shared" si="24"/>
        <v>0</v>
      </c>
      <c r="K80" s="55">
        <f t="shared" si="24"/>
        <v>0</v>
      </c>
      <c r="L80" s="47">
        <f t="shared" si="24"/>
        <v>0</v>
      </c>
      <c r="M80" s="55">
        <f t="shared" si="25"/>
        <v>0</v>
      </c>
      <c r="N80" s="47">
        <f t="shared" si="25"/>
        <v>0</v>
      </c>
      <c r="O80" s="55">
        <f t="shared" si="25"/>
        <v>0</v>
      </c>
      <c r="P80" s="47">
        <f t="shared" si="25"/>
        <v>0</v>
      </c>
      <c r="Q80" s="47">
        <f t="shared" si="25"/>
        <v>0</v>
      </c>
      <c r="R80" s="55">
        <f t="shared" si="25"/>
        <v>0</v>
      </c>
      <c r="S80" s="47">
        <f t="shared" si="25"/>
        <v>0</v>
      </c>
      <c r="T80" s="47">
        <f t="shared" si="25"/>
        <v>0</v>
      </c>
      <c r="U80" s="55">
        <f t="shared" si="25"/>
        <v>0</v>
      </c>
      <c r="V80" s="47">
        <f t="shared" si="25"/>
        <v>0</v>
      </c>
      <c r="W80" s="47">
        <f t="shared" si="26"/>
        <v>0</v>
      </c>
      <c r="X80" s="55">
        <f t="shared" si="26"/>
        <v>0</v>
      </c>
      <c r="Y80" s="47">
        <f t="shared" si="26"/>
        <v>0</v>
      </c>
      <c r="Z80" s="55">
        <f t="shared" si="26"/>
        <v>0</v>
      </c>
      <c r="AA80" s="47">
        <f t="shared" si="26"/>
        <v>0</v>
      </c>
      <c r="AB80" s="55">
        <f t="shared" si="26"/>
        <v>0</v>
      </c>
      <c r="AC80" s="47">
        <f t="shared" si="26"/>
        <v>0</v>
      </c>
      <c r="AD80" s="55">
        <f t="shared" si="26"/>
        <v>0</v>
      </c>
      <c r="AE80" s="47">
        <f t="shared" si="26"/>
        <v>0</v>
      </c>
      <c r="AF80" s="47">
        <f t="shared" si="26"/>
        <v>0</v>
      </c>
      <c r="AG80" s="55">
        <f t="shared" si="27"/>
        <v>0</v>
      </c>
      <c r="AH80" s="47">
        <f t="shared" si="27"/>
        <v>0</v>
      </c>
      <c r="AI80" s="47">
        <f t="shared" si="27"/>
        <v>0</v>
      </c>
      <c r="AJ80" s="55">
        <f t="shared" si="27"/>
        <v>0</v>
      </c>
      <c r="AK80" s="47">
        <f t="shared" si="27"/>
        <v>0</v>
      </c>
      <c r="AL80" s="55">
        <f t="shared" si="27"/>
        <v>0</v>
      </c>
      <c r="AM80" s="47">
        <f t="shared" si="27"/>
        <v>0</v>
      </c>
      <c r="AN80" s="55">
        <f t="shared" si="27"/>
        <v>0</v>
      </c>
      <c r="AO80" s="47">
        <f t="shared" si="27"/>
        <v>0</v>
      </c>
      <c r="AP80" s="47">
        <f t="shared" si="27"/>
        <v>0</v>
      </c>
      <c r="AQ80" s="55">
        <f t="shared" si="28"/>
        <v>0</v>
      </c>
      <c r="AR80" s="47">
        <f t="shared" si="28"/>
        <v>0</v>
      </c>
      <c r="AS80" s="64">
        <f t="shared" si="28"/>
        <v>0</v>
      </c>
      <c r="AT80" s="55">
        <f t="shared" si="28"/>
        <v>0</v>
      </c>
      <c r="AU80" s="47">
        <f t="shared" si="28"/>
        <v>0</v>
      </c>
      <c r="AV80" s="64">
        <f t="shared" si="28"/>
        <v>0</v>
      </c>
      <c r="AW80" s="55">
        <f t="shared" si="28"/>
        <v>0</v>
      </c>
      <c r="AX80" s="47">
        <f t="shared" si="28"/>
        <v>0</v>
      </c>
      <c r="AY80" s="64">
        <f t="shared" si="28"/>
        <v>0</v>
      </c>
      <c r="AZ80" s="55">
        <f t="shared" si="28"/>
        <v>0</v>
      </c>
      <c r="BA80" s="47">
        <f t="shared" si="28"/>
        <v>0</v>
      </c>
      <c r="BB80" s="55">
        <f t="shared" si="28"/>
        <v>0</v>
      </c>
      <c r="BC80" s="47">
        <f t="shared" si="28"/>
        <v>0</v>
      </c>
      <c r="BD80" s="55">
        <f t="shared" si="28"/>
        <v>0</v>
      </c>
      <c r="BE80" s="47">
        <f t="shared" si="28"/>
        <v>0</v>
      </c>
      <c r="BF80" s="55">
        <f t="shared" si="28"/>
        <v>0</v>
      </c>
      <c r="BG80" s="47">
        <f t="shared" si="22"/>
        <v>0</v>
      </c>
      <c r="BH80" s="55">
        <f t="shared" si="23"/>
        <v>0</v>
      </c>
    </row>
    <row r="81" spans="1:60" x14ac:dyDescent="0.4">
      <c r="A81" s="45"/>
      <c r="B81" s="45" t="s">
        <v>9</v>
      </c>
      <c r="C81" s="47">
        <f t="shared" si="24"/>
        <v>0</v>
      </c>
      <c r="D81" s="47">
        <f t="shared" si="24"/>
        <v>0</v>
      </c>
      <c r="E81" s="55">
        <f t="shared" si="24"/>
        <v>0</v>
      </c>
      <c r="F81" s="47">
        <f t="shared" si="24"/>
        <v>0</v>
      </c>
      <c r="G81" s="47">
        <f t="shared" si="24"/>
        <v>0</v>
      </c>
      <c r="H81" s="55">
        <f t="shared" si="24"/>
        <v>0</v>
      </c>
      <c r="I81" s="47">
        <f t="shared" si="24"/>
        <v>0</v>
      </c>
      <c r="J81" s="47">
        <f t="shared" si="24"/>
        <v>0</v>
      </c>
      <c r="K81" s="55">
        <f t="shared" si="24"/>
        <v>0</v>
      </c>
      <c r="L81" s="47">
        <f t="shared" si="24"/>
        <v>0</v>
      </c>
      <c r="M81" s="55">
        <f t="shared" si="25"/>
        <v>0</v>
      </c>
      <c r="N81" s="47">
        <f t="shared" si="25"/>
        <v>0</v>
      </c>
      <c r="O81" s="55">
        <f t="shared" si="25"/>
        <v>0</v>
      </c>
      <c r="P81" s="47">
        <f t="shared" si="25"/>
        <v>0</v>
      </c>
      <c r="Q81" s="47">
        <f t="shared" si="25"/>
        <v>0</v>
      </c>
      <c r="R81" s="55">
        <f t="shared" si="25"/>
        <v>0</v>
      </c>
      <c r="S81" s="47">
        <f t="shared" si="25"/>
        <v>0</v>
      </c>
      <c r="T81" s="47">
        <f t="shared" si="25"/>
        <v>0</v>
      </c>
      <c r="U81" s="55">
        <f t="shared" si="25"/>
        <v>0</v>
      </c>
      <c r="V81" s="47">
        <f t="shared" si="25"/>
        <v>0</v>
      </c>
      <c r="W81" s="47">
        <f t="shared" si="26"/>
        <v>0</v>
      </c>
      <c r="X81" s="55">
        <f t="shared" si="26"/>
        <v>0</v>
      </c>
      <c r="Y81" s="47">
        <f t="shared" si="26"/>
        <v>0</v>
      </c>
      <c r="Z81" s="55">
        <f t="shared" si="26"/>
        <v>0</v>
      </c>
      <c r="AA81" s="47">
        <f t="shared" si="26"/>
        <v>0</v>
      </c>
      <c r="AB81" s="55">
        <f t="shared" si="26"/>
        <v>0</v>
      </c>
      <c r="AC81" s="47">
        <f t="shared" si="26"/>
        <v>0</v>
      </c>
      <c r="AD81" s="55">
        <f t="shared" si="26"/>
        <v>0</v>
      </c>
      <c r="AE81" s="47">
        <f t="shared" si="26"/>
        <v>0</v>
      </c>
      <c r="AF81" s="47">
        <f t="shared" si="26"/>
        <v>0</v>
      </c>
      <c r="AG81" s="55">
        <f t="shared" si="27"/>
        <v>0</v>
      </c>
      <c r="AH81" s="47">
        <f t="shared" si="27"/>
        <v>0</v>
      </c>
      <c r="AI81" s="47">
        <f t="shared" si="27"/>
        <v>0</v>
      </c>
      <c r="AJ81" s="55">
        <f t="shared" si="27"/>
        <v>0</v>
      </c>
      <c r="AK81" s="47">
        <f t="shared" si="27"/>
        <v>0</v>
      </c>
      <c r="AL81" s="55">
        <f t="shared" si="27"/>
        <v>0</v>
      </c>
      <c r="AM81" s="47">
        <f t="shared" si="27"/>
        <v>0</v>
      </c>
      <c r="AN81" s="55">
        <f t="shared" si="27"/>
        <v>0</v>
      </c>
      <c r="AO81" s="47">
        <f t="shared" si="27"/>
        <v>0</v>
      </c>
      <c r="AP81" s="47">
        <f t="shared" si="27"/>
        <v>0</v>
      </c>
      <c r="AQ81" s="55">
        <f t="shared" si="28"/>
        <v>0</v>
      </c>
      <c r="AR81" s="47">
        <f t="shared" si="28"/>
        <v>0</v>
      </c>
      <c r="AS81" s="64">
        <f t="shared" si="28"/>
        <v>0</v>
      </c>
      <c r="AT81" s="55">
        <f t="shared" si="28"/>
        <v>0</v>
      </c>
      <c r="AU81" s="47">
        <f t="shared" si="28"/>
        <v>0</v>
      </c>
      <c r="AV81" s="64">
        <f t="shared" si="28"/>
        <v>0</v>
      </c>
      <c r="AW81" s="55">
        <f t="shared" si="28"/>
        <v>0</v>
      </c>
      <c r="AX81" s="47">
        <f t="shared" si="28"/>
        <v>0</v>
      </c>
      <c r="AY81" s="64">
        <f t="shared" si="28"/>
        <v>0</v>
      </c>
      <c r="AZ81" s="55">
        <f t="shared" si="28"/>
        <v>0</v>
      </c>
      <c r="BA81" s="47">
        <f t="shared" si="28"/>
        <v>0</v>
      </c>
      <c r="BB81" s="55">
        <f t="shared" si="28"/>
        <v>0</v>
      </c>
      <c r="BC81" s="47">
        <f t="shared" si="28"/>
        <v>0</v>
      </c>
      <c r="BD81" s="55">
        <f t="shared" si="28"/>
        <v>0</v>
      </c>
      <c r="BE81" s="47">
        <f t="shared" si="28"/>
        <v>0</v>
      </c>
      <c r="BF81" s="55">
        <f t="shared" si="28"/>
        <v>0</v>
      </c>
      <c r="BG81" s="47">
        <f t="shared" si="22"/>
        <v>0</v>
      </c>
      <c r="BH81" s="55">
        <f t="shared" si="23"/>
        <v>0</v>
      </c>
    </row>
    <row r="82" spans="1:60" x14ac:dyDescent="0.4">
      <c r="A82" s="45"/>
      <c r="B82" s="45" t="s">
        <v>10</v>
      </c>
      <c r="C82" s="47">
        <f t="shared" si="24"/>
        <v>0</v>
      </c>
      <c r="D82" s="47">
        <f t="shared" si="24"/>
        <v>0</v>
      </c>
      <c r="E82" s="55">
        <f t="shared" si="24"/>
        <v>0</v>
      </c>
      <c r="F82" s="47">
        <f t="shared" si="24"/>
        <v>0</v>
      </c>
      <c r="G82" s="47">
        <f t="shared" si="24"/>
        <v>0</v>
      </c>
      <c r="H82" s="55">
        <f t="shared" si="24"/>
        <v>0</v>
      </c>
      <c r="I82" s="47">
        <f t="shared" si="24"/>
        <v>0</v>
      </c>
      <c r="J82" s="47">
        <f t="shared" si="24"/>
        <v>0</v>
      </c>
      <c r="K82" s="55">
        <f t="shared" si="24"/>
        <v>0</v>
      </c>
      <c r="L82" s="47">
        <f t="shared" si="24"/>
        <v>0</v>
      </c>
      <c r="M82" s="55">
        <f t="shared" si="25"/>
        <v>0</v>
      </c>
      <c r="N82" s="47">
        <f t="shared" si="25"/>
        <v>0</v>
      </c>
      <c r="O82" s="55">
        <f t="shared" si="25"/>
        <v>0</v>
      </c>
      <c r="P82" s="47">
        <f t="shared" si="25"/>
        <v>0</v>
      </c>
      <c r="Q82" s="47">
        <f t="shared" si="25"/>
        <v>0</v>
      </c>
      <c r="R82" s="55">
        <f t="shared" si="25"/>
        <v>0</v>
      </c>
      <c r="S82" s="47">
        <f t="shared" si="25"/>
        <v>0</v>
      </c>
      <c r="T82" s="47">
        <f t="shared" si="25"/>
        <v>0</v>
      </c>
      <c r="U82" s="55">
        <f t="shared" si="25"/>
        <v>0</v>
      </c>
      <c r="V82" s="47">
        <f t="shared" si="25"/>
        <v>0</v>
      </c>
      <c r="W82" s="47">
        <f t="shared" si="26"/>
        <v>0</v>
      </c>
      <c r="X82" s="55">
        <f t="shared" si="26"/>
        <v>0</v>
      </c>
      <c r="Y82" s="47">
        <f t="shared" si="26"/>
        <v>0</v>
      </c>
      <c r="Z82" s="55">
        <f t="shared" si="26"/>
        <v>0</v>
      </c>
      <c r="AA82" s="47">
        <f t="shared" si="26"/>
        <v>0</v>
      </c>
      <c r="AB82" s="55">
        <f t="shared" si="26"/>
        <v>0</v>
      </c>
      <c r="AC82" s="47">
        <f t="shared" si="26"/>
        <v>0</v>
      </c>
      <c r="AD82" s="55">
        <f t="shared" si="26"/>
        <v>0</v>
      </c>
      <c r="AE82" s="47">
        <f t="shared" si="26"/>
        <v>0</v>
      </c>
      <c r="AF82" s="47">
        <f t="shared" si="26"/>
        <v>0</v>
      </c>
      <c r="AG82" s="55">
        <f t="shared" si="27"/>
        <v>0</v>
      </c>
      <c r="AH82" s="47">
        <f t="shared" si="27"/>
        <v>0</v>
      </c>
      <c r="AI82" s="47">
        <f t="shared" si="27"/>
        <v>0</v>
      </c>
      <c r="AJ82" s="55">
        <f t="shared" si="27"/>
        <v>0</v>
      </c>
      <c r="AK82" s="47">
        <f t="shared" si="27"/>
        <v>0</v>
      </c>
      <c r="AL82" s="55">
        <f t="shared" si="27"/>
        <v>0</v>
      </c>
      <c r="AM82" s="47">
        <f t="shared" si="27"/>
        <v>0</v>
      </c>
      <c r="AN82" s="55">
        <f t="shared" si="27"/>
        <v>0</v>
      </c>
      <c r="AO82" s="47">
        <f t="shared" si="27"/>
        <v>0</v>
      </c>
      <c r="AP82" s="47">
        <f t="shared" si="27"/>
        <v>0</v>
      </c>
      <c r="AQ82" s="55">
        <f t="shared" si="28"/>
        <v>0</v>
      </c>
      <c r="AR82" s="47">
        <f t="shared" si="28"/>
        <v>0</v>
      </c>
      <c r="AS82" s="64">
        <f t="shared" si="28"/>
        <v>0</v>
      </c>
      <c r="AT82" s="55">
        <f t="shared" si="28"/>
        <v>0</v>
      </c>
      <c r="AU82" s="47">
        <f t="shared" si="28"/>
        <v>0</v>
      </c>
      <c r="AV82" s="64">
        <f t="shared" si="28"/>
        <v>0</v>
      </c>
      <c r="AW82" s="55">
        <f t="shared" si="28"/>
        <v>0</v>
      </c>
      <c r="AX82" s="47">
        <f t="shared" si="28"/>
        <v>0</v>
      </c>
      <c r="AY82" s="64">
        <f t="shared" si="28"/>
        <v>0</v>
      </c>
      <c r="AZ82" s="55">
        <f t="shared" si="28"/>
        <v>0</v>
      </c>
      <c r="BA82" s="47">
        <f t="shared" si="28"/>
        <v>0</v>
      </c>
      <c r="BB82" s="55">
        <f t="shared" si="28"/>
        <v>0</v>
      </c>
      <c r="BC82" s="47">
        <f t="shared" si="28"/>
        <v>0</v>
      </c>
      <c r="BD82" s="55">
        <f t="shared" si="28"/>
        <v>0</v>
      </c>
      <c r="BE82" s="47">
        <f t="shared" si="28"/>
        <v>0</v>
      </c>
      <c r="BF82" s="55">
        <f t="shared" si="28"/>
        <v>0</v>
      </c>
      <c r="BG82" s="47">
        <f t="shared" si="22"/>
        <v>0</v>
      </c>
      <c r="BH82" s="55">
        <f t="shared" si="23"/>
        <v>0</v>
      </c>
    </row>
    <row r="83" spans="1:60" x14ac:dyDescent="0.4">
      <c r="A83" s="45"/>
      <c r="B83" s="45" t="s">
        <v>11</v>
      </c>
      <c r="C83" s="47">
        <f t="shared" si="24"/>
        <v>0</v>
      </c>
      <c r="D83" s="47">
        <f t="shared" si="24"/>
        <v>0</v>
      </c>
      <c r="E83" s="55">
        <f t="shared" si="24"/>
        <v>0</v>
      </c>
      <c r="F83" s="47">
        <f t="shared" si="24"/>
        <v>0</v>
      </c>
      <c r="G83" s="47">
        <f t="shared" si="24"/>
        <v>0</v>
      </c>
      <c r="H83" s="55">
        <f t="shared" si="24"/>
        <v>0</v>
      </c>
      <c r="I83" s="47">
        <f t="shared" si="24"/>
        <v>0</v>
      </c>
      <c r="J83" s="47">
        <f t="shared" si="24"/>
        <v>0</v>
      </c>
      <c r="K83" s="55">
        <f t="shared" si="24"/>
        <v>0</v>
      </c>
      <c r="L83" s="47">
        <f t="shared" si="24"/>
        <v>0</v>
      </c>
      <c r="M83" s="55">
        <f t="shared" si="25"/>
        <v>0</v>
      </c>
      <c r="N83" s="47">
        <f t="shared" si="25"/>
        <v>0</v>
      </c>
      <c r="O83" s="55">
        <f t="shared" si="25"/>
        <v>0</v>
      </c>
      <c r="P83" s="47">
        <f t="shared" si="25"/>
        <v>0</v>
      </c>
      <c r="Q83" s="47">
        <f t="shared" si="25"/>
        <v>0</v>
      </c>
      <c r="R83" s="55">
        <f t="shared" si="25"/>
        <v>0</v>
      </c>
      <c r="S83" s="47">
        <f t="shared" si="25"/>
        <v>0</v>
      </c>
      <c r="T83" s="47">
        <f t="shared" si="25"/>
        <v>0</v>
      </c>
      <c r="U83" s="55">
        <f t="shared" si="25"/>
        <v>0</v>
      </c>
      <c r="V83" s="47">
        <f t="shared" si="25"/>
        <v>0</v>
      </c>
      <c r="W83" s="47">
        <f t="shared" si="26"/>
        <v>0</v>
      </c>
      <c r="X83" s="55">
        <f t="shared" si="26"/>
        <v>0</v>
      </c>
      <c r="Y83" s="47">
        <f t="shared" si="26"/>
        <v>0</v>
      </c>
      <c r="Z83" s="55">
        <f t="shared" si="26"/>
        <v>0</v>
      </c>
      <c r="AA83" s="47">
        <f t="shared" si="26"/>
        <v>0</v>
      </c>
      <c r="AB83" s="55">
        <f t="shared" si="26"/>
        <v>0</v>
      </c>
      <c r="AC83" s="47">
        <f t="shared" si="26"/>
        <v>0</v>
      </c>
      <c r="AD83" s="55">
        <f t="shared" si="26"/>
        <v>0</v>
      </c>
      <c r="AE83" s="47">
        <f t="shared" si="26"/>
        <v>0</v>
      </c>
      <c r="AF83" s="47">
        <f t="shared" si="26"/>
        <v>0</v>
      </c>
      <c r="AG83" s="55">
        <f t="shared" si="27"/>
        <v>0</v>
      </c>
      <c r="AH83" s="47">
        <f t="shared" si="27"/>
        <v>0</v>
      </c>
      <c r="AI83" s="47">
        <f t="shared" si="27"/>
        <v>0</v>
      </c>
      <c r="AJ83" s="55">
        <f t="shared" si="27"/>
        <v>0</v>
      </c>
      <c r="AK83" s="47">
        <f t="shared" si="27"/>
        <v>0</v>
      </c>
      <c r="AL83" s="55">
        <f t="shared" si="27"/>
        <v>0</v>
      </c>
      <c r="AM83" s="47">
        <f t="shared" si="27"/>
        <v>0</v>
      </c>
      <c r="AN83" s="55">
        <f t="shared" si="27"/>
        <v>0</v>
      </c>
      <c r="AO83" s="47">
        <f t="shared" si="27"/>
        <v>0</v>
      </c>
      <c r="AP83" s="47">
        <f t="shared" si="27"/>
        <v>0</v>
      </c>
      <c r="AQ83" s="55">
        <f t="shared" si="28"/>
        <v>0</v>
      </c>
      <c r="AR83" s="47">
        <f t="shared" si="28"/>
        <v>0</v>
      </c>
      <c r="AS83" s="64">
        <f t="shared" si="28"/>
        <v>0</v>
      </c>
      <c r="AT83" s="55">
        <f t="shared" si="28"/>
        <v>0</v>
      </c>
      <c r="AU83" s="47">
        <f t="shared" si="28"/>
        <v>0</v>
      </c>
      <c r="AV83" s="64">
        <f t="shared" si="28"/>
        <v>0</v>
      </c>
      <c r="AW83" s="55">
        <f t="shared" si="28"/>
        <v>0</v>
      </c>
      <c r="AX83" s="47">
        <f t="shared" si="28"/>
        <v>0</v>
      </c>
      <c r="AY83" s="64">
        <f t="shared" si="28"/>
        <v>0</v>
      </c>
      <c r="AZ83" s="55">
        <f t="shared" si="28"/>
        <v>0</v>
      </c>
      <c r="BA83" s="47">
        <f t="shared" si="28"/>
        <v>0</v>
      </c>
      <c r="BB83" s="55">
        <f t="shared" si="28"/>
        <v>0</v>
      </c>
      <c r="BC83" s="47">
        <f t="shared" si="28"/>
        <v>0</v>
      </c>
      <c r="BD83" s="55">
        <f t="shared" si="28"/>
        <v>0</v>
      </c>
      <c r="BE83" s="47">
        <f t="shared" si="28"/>
        <v>0</v>
      </c>
      <c r="BF83" s="55">
        <f t="shared" si="28"/>
        <v>0</v>
      </c>
      <c r="BG83" s="47">
        <f t="shared" si="22"/>
        <v>0</v>
      </c>
      <c r="BH83" s="55">
        <f t="shared" si="23"/>
        <v>0</v>
      </c>
    </row>
    <row r="84" spans="1:60" x14ac:dyDescent="0.4">
      <c r="A84" s="45"/>
      <c r="B84" s="45" t="s">
        <v>12</v>
      </c>
      <c r="C84" s="47">
        <f t="shared" si="24"/>
        <v>0</v>
      </c>
      <c r="D84" s="47">
        <f t="shared" si="24"/>
        <v>0</v>
      </c>
      <c r="E84" s="55">
        <f t="shared" si="24"/>
        <v>0</v>
      </c>
      <c r="F84" s="47">
        <f t="shared" si="24"/>
        <v>0</v>
      </c>
      <c r="G84" s="47">
        <f t="shared" si="24"/>
        <v>0</v>
      </c>
      <c r="H84" s="55">
        <f t="shared" si="24"/>
        <v>0</v>
      </c>
      <c r="I84" s="47">
        <f t="shared" si="24"/>
        <v>0</v>
      </c>
      <c r="J84" s="47">
        <f t="shared" si="24"/>
        <v>0</v>
      </c>
      <c r="K84" s="55">
        <f t="shared" si="24"/>
        <v>0</v>
      </c>
      <c r="L84" s="47">
        <f t="shared" si="24"/>
        <v>0</v>
      </c>
      <c r="M84" s="55">
        <f t="shared" si="25"/>
        <v>0</v>
      </c>
      <c r="N84" s="47">
        <f t="shared" si="25"/>
        <v>0</v>
      </c>
      <c r="O84" s="55">
        <f t="shared" si="25"/>
        <v>0</v>
      </c>
      <c r="P84" s="47">
        <f t="shared" si="25"/>
        <v>0</v>
      </c>
      <c r="Q84" s="47">
        <f t="shared" si="25"/>
        <v>0</v>
      </c>
      <c r="R84" s="55">
        <f t="shared" si="25"/>
        <v>0</v>
      </c>
      <c r="S84" s="47">
        <f t="shared" si="25"/>
        <v>0</v>
      </c>
      <c r="T84" s="47">
        <f t="shared" si="25"/>
        <v>0</v>
      </c>
      <c r="U84" s="55">
        <f t="shared" si="25"/>
        <v>0</v>
      </c>
      <c r="V84" s="47">
        <f t="shared" si="25"/>
        <v>0</v>
      </c>
      <c r="W84" s="47">
        <f t="shared" si="26"/>
        <v>0</v>
      </c>
      <c r="X84" s="55">
        <f t="shared" si="26"/>
        <v>0</v>
      </c>
      <c r="Y84" s="47">
        <f t="shared" si="26"/>
        <v>0</v>
      </c>
      <c r="Z84" s="55">
        <f t="shared" si="26"/>
        <v>0</v>
      </c>
      <c r="AA84" s="47">
        <f t="shared" si="26"/>
        <v>0</v>
      </c>
      <c r="AB84" s="55">
        <f t="shared" si="26"/>
        <v>0</v>
      </c>
      <c r="AC84" s="47">
        <f t="shared" si="26"/>
        <v>0</v>
      </c>
      <c r="AD84" s="55">
        <f t="shared" si="26"/>
        <v>0</v>
      </c>
      <c r="AE84" s="47">
        <f t="shared" si="26"/>
        <v>0</v>
      </c>
      <c r="AF84" s="47">
        <f t="shared" si="26"/>
        <v>0</v>
      </c>
      <c r="AG84" s="55">
        <f t="shared" si="27"/>
        <v>0</v>
      </c>
      <c r="AH84" s="47">
        <f t="shared" si="27"/>
        <v>0</v>
      </c>
      <c r="AI84" s="47">
        <f t="shared" si="27"/>
        <v>0</v>
      </c>
      <c r="AJ84" s="55">
        <f t="shared" si="27"/>
        <v>0</v>
      </c>
      <c r="AK84" s="47">
        <f t="shared" si="27"/>
        <v>0</v>
      </c>
      <c r="AL84" s="55">
        <f t="shared" si="27"/>
        <v>0</v>
      </c>
      <c r="AM84" s="47">
        <f t="shared" si="27"/>
        <v>0</v>
      </c>
      <c r="AN84" s="55">
        <f t="shared" si="27"/>
        <v>0</v>
      </c>
      <c r="AO84" s="47">
        <f t="shared" si="27"/>
        <v>0</v>
      </c>
      <c r="AP84" s="47">
        <f t="shared" si="27"/>
        <v>0</v>
      </c>
      <c r="AQ84" s="55">
        <f t="shared" si="28"/>
        <v>0</v>
      </c>
      <c r="AR84" s="47">
        <f t="shared" si="28"/>
        <v>0</v>
      </c>
      <c r="AS84" s="64">
        <f t="shared" si="28"/>
        <v>0</v>
      </c>
      <c r="AT84" s="55">
        <f t="shared" si="28"/>
        <v>0</v>
      </c>
      <c r="AU84" s="47">
        <f t="shared" si="28"/>
        <v>0</v>
      </c>
      <c r="AV84" s="64">
        <f t="shared" si="28"/>
        <v>0</v>
      </c>
      <c r="AW84" s="55">
        <f t="shared" si="28"/>
        <v>0</v>
      </c>
      <c r="AX84" s="47">
        <f t="shared" si="28"/>
        <v>0</v>
      </c>
      <c r="AY84" s="64">
        <f t="shared" si="28"/>
        <v>0</v>
      </c>
      <c r="AZ84" s="55">
        <f t="shared" si="28"/>
        <v>0</v>
      </c>
      <c r="BA84" s="47">
        <f t="shared" si="28"/>
        <v>0</v>
      </c>
      <c r="BB84" s="55">
        <f t="shared" si="28"/>
        <v>0</v>
      </c>
      <c r="BC84" s="47">
        <f t="shared" si="28"/>
        <v>0</v>
      </c>
      <c r="BD84" s="55">
        <f t="shared" si="28"/>
        <v>0</v>
      </c>
      <c r="BE84" s="47">
        <f t="shared" si="28"/>
        <v>0</v>
      </c>
      <c r="BF84" s="55">
        <f t="shared" si="28"/>
        <v>0</v>
      </c>
      <c r="BG84" s="47">
        <f t="shared" si="22"/>
        <v>0</v>
      </c>
      <c r="BH84" s="55">
        <f t="shared" si="23"/>
        <v>0</v>
      </c>
    </row>
    <row r="85" spans="1:60" x14ac:dyDescent="0.4">
      <c r="A85" s="45"/>
      <c r="B85" s="45" t="s">
        <v>13</v>
      </c>
      <c r="C85" s="47">
        <f t="shared" si="24"/>
        <v>0</v>
      </c>
      <c r="D85" s="47">
        <f t="shared" si="24"/>
        <v>0</v>
      </c>
      <c r="E85" s="55">
        <f t="shared" si="24"/>
        <v>0</v>
      </c>
      <c r="F85" s="47">
        <f t="shared" si="24"/>
        <v>0</v>
      </c>
      <c r="G85" s="47">
        <f t="shared" si="24"/>
        <v>0</v>
      </c>
      <c r="H85" s="55">
        <f t="shared" si="24"/>
        <v>0</v>
      </c>
      <c r="I85" s="47">
        <f t="shared" si="24"/>
        <v>0</v>
      </c>
      <c r="J85" s="47">
        <f t="shared" si="24"/>
        <v>0</v>
      </c>
      <c r="K85" s="55">
        <f t="shared" si="24"/>
        <v>0</v>
      </c>
      <c r="L85" s="47">
        <f t="shared" si="24"/>
        <v>0</v>
      </c>
      <c r="M85" s="55">
        <f t="shared" si="25"/>
        <v>0</v>
      </c>
      <c r="N85" s="47">
        <f t="shared" si="25"/>
        <v>0</v>
      </c>
      <c r="O85" s="55">
        <f t="shared" si="25"/>
        <v>0</v>
      </c>
      <c r="P85" s="47">
        <f t="shared" si="25"/>
        <v>0</v>
      </c>
      <c r="Q85" s="47">
        <f t="shared" si="25"/>
        <v>0</v>
      </c>
      <c r="R85" s="55">
        <f t="shared" si="25"/>
        <v>0</v>
      </c>
      <c r="S85" s="47">
        <f t="shared" si="25"/>
        <v>0</v>
      </c>
      <c r="T85" s="47">
        <f t="shared" si="25"/>
        <v>0</v>
      </c>
      <c r="U85" s="55">
        <f t="shared" si="25"/>
        <v>0</v>
      </c>
      <c r="V85" s="47">
        <f t="shared" si="25"/>
        <v>0</v>
      </c>
      <c r="W85" s="47">
        <f t="shared" si="26"/>
        <v>0</v>
      </c>
      <c r="X85" s="55">
        <f t="shared" si="26"/>
        <v>0</v>
      </c>
      <c r="Y85" s="47">
        <f t="shared" si="26"/>
        <v>0</v>
      </c>
      <c r="Z85" s="55">
        <f t="shared" si="26"/>
        <v>0</v>
      </c>
      <c r="AA85" s="47">
        <f t="shared" si="26"/>
        <v>0</v>
      </c>
      <c r="AB85" s="55">
        <f t="shared" si="26"/>
        <v>0</v>
      </c>
      <c r="AC85" s="47">
        <f t="shared" si="26"/>
        <v>0</v>
      </c>
      <c r="AD85" s="55">
        <f t="shared" si="26"/>
        <v>0</v>
      </c>
      <c r="AE85" s="47">
        <f t="shared" si="26"/>
        <v>0</v>
      </c>
      <c r="AF85" s="47">
        <f t="shared" si="26"/>
        <v>0</v>
      </c>
      <c r="AG85" s="55">
        <f t="shared" si="27"/>
        <v>0</v>
      </c>
      <c r="AH85" s="47">
        <f t="shared" si="27"/>
        <v>0</v>
      </c>
      <c r="AI85" s="47">
        <f t="shared" si="27"/>
        <v>0</v>
      </c>
      <c r="AJ85" s="55">
        <f t="shared" si="27"/>
        <v>0</v>
      </c>
      <c r="AK85" s="47">
        <f t="shared" si="27"/>
        <v>0</v>
      </c>
      <c r="AL85" s="55">
        <f t="shared" si="27"/>
        <v>0</v>
      </c>
      <c r="AM85" s="47">
        <f t="shared" si="27"/>
        <v>0</v>
      </c>
      <c r="AN85" s="55">
        <f t="shared" si="27"/>
        <v>0</v>
      </c>
      <c r="AO85" s="47">
        <f t="shared" si="27"/>
        <v>0</v>
      </c>
      <c r="AP85" s="47">
        <f t="shared" si="27"/>
        <v>0</v>
      </c>
      <c r="AQ85" s="55">
        <f t="shared" si="28"/>
        <v>0</v>
      </c>
      <c r="AR85" s="47">
        <f t="shared" si="28"/>
        <v>0</v>
      </c>
      <c r="AS85" s="64">
        <f t="shared" si="28"/>
        <v>0</v>
      </c>
      <c r="AT85" s="55">
        <f t="shared" si="28"/>
        <v>0</v>
      </c>
      <c r="AU85" s="47">
        <f t="shared" si="28"/>
        <v>0</v>
      </c>
      <c r="AV85" s="64">
        <f t="shared" si="28"/>
        <v>0</v>
      </c>
      <c r="AW85" s="55">
        <f t="shared" si="28"/>
        <v>0</v>
      </c>
      <c r="AX85" s="47">
        <f t="shared" si="28"/>
        <v>0</v>
      </c>
      <c r="AY85" s="64">
        <f t="shared" si="28"/>
        <v>0</v>
      </c>
      <c r="AZ85" s="55">
        <f t="shared" si="28"/>
        <v>0</v>
      </c>
      <c r="BA85" s="47">
        <f t="shared" si="28"/>
        <v>0</v>
      </c>
      <c r="BB85" s="55">
        <f t="shared" si="28"/>
        <v>0</v>
      </c>
      <c r="BC85" s="47">
        <f t="shared" si="28"/>
        <v>0</v>
      </c>
      <c r="BD85" s="55">
        <f t="shared" si="28"/>
        <v>0</v>
      </c>
      <c r="BE85" s="47">
        <f t="shared" si="28"/>
        <v>0</v>
      </c>
      <c r="BF85" s="55">
        <f t="shared" si="28"/>
        <v>0</v>
      </c>
      <c r="BG85" s="47">
        <f t="shared" si="22"/>
        <v>0</v>
      </c>
      <c r="BH85" s="55">
        <f t="shared" si="23"/>
        <v>0</v>
      </c>
    </row>
    <row r="86" spans="1:60" x14ac:dyDescent="0.4">
      <c r="A86" s="45"/>
      <c r="B86" s="45" t="s">
        <v>14</v>
      </c>
      <c r="C86" s="47">
        <f t="shared" si="24"/>
        <v>0</v>
      </c>
      <c r="D86" s="47">
        <f t="shared" si="24"/>
        <v>0</v>
      </c>
      <c r="E86" s="55">
        <f t="shared" si="24"/>
        <v>0</v>
      </c>
      <c r="F86" s="47">
        <f t="shared" si="24"/>
        <v>0</v>
      </c>
      <c r="G86" s="47">
        <f t="shared" si="24"/>
        <v>0</v>
      </c>
      <c r="H86" s="55">
        <f t="shared" si="24"/>
        <v>0</v>
      </c>
      <c r="I86" s="47">
        <f t="shared" si="24"/>
        <v>0</v>
      </c>
      <c r="J86" s="47">
        <f t="shared" si="24"/>
        <v>0</v>
      </c>
      <c r="K86" s="55">
        <f t="shared" si="24"/>
        <v>0</v>
      </c>
      <c r="L86" s="47">
        <f t="shared" si="24"/>
        <v>0</v>
      </c>
      <c r="M86" s="55">
        <f t="shared" si="25"/>
        <v>0</v>
      </c>
      <c r="N86" s="47">
        <f t="shared" si="25"/>
        <v>0</v>
      </c>
      <c r="O86" s="55">
        <f t="shared" si="25"/>
        <v>0</v>
      </c>
      <c r="P86" s="47">
        <f t="shared" si="25"/>
        <v>0</v>
      </c>
      <c r="Q86" s="47">
        <f t="shared" si="25"/>
        <v>0</v>
      </c>
      <c r="R86" s="55">
        <f t="shared" si="25"/>
        <v>0</v>
      </c>
      <c r="S86" s="47">
        <f t="shared" si="25"/>
        <v>0</v>
      </c>
      <c r="T86" s="47">
        <f t="shared" si="25"/>
        <v>0</v>
      </c>
      <c r="U86" s="55">
        <f t="shared" si="25"/>
        <v>0</v>
      </c>
      <c r="V86" s="47">
        <f t="shared" si="25"/>
        <v>0</v>
      </c>
      <c r="W86" s="47">
        <f t="shared" si="26"/>
        <v>0</v>
      </c>
      <c r="X86" s="55">
        <f t="shared" si="26"/>
        <v>0</v>
      </c>
      <c r="Y86" s="47">
        <f t="shared" si="26"/>
        <v>0</v>
      </c>
      <c r="Z86" s="55">
        <f t="shared" si="26"/>
        <v>0</v>
      </c>
      <c r="AA86" s="47">
        <f t="shared" si="26"/>
        <v>0</v>
      </c>
      <c r="AB86" s="55">
        <f t="shared" si="26"/>
        <v>0</v>
      </c>
      <c r="AC86" s="47">
        <f t="shared" si="26"/>
        <v>0</v>
      </c>
      <c r="AD86" s="55">
        <f t="shared" si="26"/>
        <v>0</v>
      </c>
      <c r="AE86" s="47">
        <f t="shared" si="26"/>
        <v>0</v>
      </c>
      <c r="AF86" s="47">
        <f t="shared" si="26"/>
        <v>0</v>
      </c>
      <c r="AG86" s="55">
        <f t="shared" si="27"/>
        <v>0</v>
      </c>
      <c r="AH86" s="47">
        <f t="shared" si="27"/>
        <v>0</v>
      </c>
      <c r="AI86" s="47">
        <f t="shared" si="27"/>
        <v>0</v>
      </c>
      <c r="AJ86" s="55">
        <f t="shared" si="27"/>
        <v>0</v>
      </c>
      <c r="AK86" s="47">
        <f t="shared" si="27"/>
        <v>0</v>
      </c>
      <c r="AL86" s="55">
        <f t="shared" si="27"/>
        <v>0</v>
      </c>
      <c r="AM86" s="47">
        <f t="shared" si="27"/>
        <v>0</v>
      </c>
      <c r="AN86" s="55">
        <f t="shared" si="27"/>
        <v>0</v>
      </c>
      <c r="AO86" s="47">
        <f t="shared" si="27"/>
        <v>0</v>
      </c>
      <c r="AP86" s="47">
        <f t="shared" si="27"/>
        <v>0</v>
      </c>
      <c r="AQ86" s="55">
        <f t="shared" si="28"/>
        <v>0</v>
      </c>
      <c r="AR86" s="47">
        <f t="shared" si="28"/>
        <v>0</v>
      </c>
      <c r="AS86" s="64">
        <f t="shared" si="28"/>
        <v>0</v>
      </c>
      <c r="AT86" s="55">
        <f t="shared" si="28"/>
        <v>0</v>
      </c>
      <c r="AU86" s="47">
        <f t="shared" si="28"/>
        <v>0</v>
      </c>
      <c r="AV86" s="64">
        <f t="shared" si="28"/>
        <v>0</v>
      </c>
      <c r="AW86" s="55">
        <f t="shared" si="28"/>
        <v>0</v>
      </c>
      <c r="AX86" s="47">
        <f t="shared" si="28"/>
        <v>0</v>
      </c>
      <c r="AY86" s="64">
        <f t="shared" si="28"/>
        <v>0</v>
      </c>
      <c r="AZ86" s="55">
        <f t="shared" si="28"/>
        <v>0</v>
      </c>
      <c r="BA86" s="47">
        <f t="shared" si="28"/>
        <v>0</v>
      </c>
      <c r="BB86" s="55">
        <f t="shared" si="28"/>
        <v>0</v>
      </c>
      <c r="BC86" s="47">
        <f t="shared" si="28"/>
        <v>0</v>
      </c>
      <c r="BD86" s="55">
        <f t="shared" si="28"/>
        <v>0</v>
      </c>
      <c r="BE86" s="47">
        <f t="shared" si="28"/>
        <v>0</v>
      </c>
      <c r="BF86" s="55">
        <f t="shared" si="28"/>
        <v>0</v>
      </c>
      <c r="BG86" s="47">
        <f t="shared" si="22"/>
        <v>0</v>
      </c>
      <c r="BH86" s="55">
        <f t="shared" si="23"/>
        <v>0</v>
      </c>
    </row>
    <row r="87" spans="1:60" x14ac:dyDescent="0.4">
      <c r="A87" s="45"/>
      <c r="B87" s="45" t="s">
        <v>15</v>
      </c>
      <c r="C87" s="47">
        <f t="shared" si="24"/>
        <v>0</v>
      </c>
      <c r="D87" s="47">
        <f t="shared" si="24"/>
        <v>0</v>
      </c>
      <c r="E87" s="55">
        <f t="shared" si="24"/>
        <v>0</v>
      </c>
      <c r="F87" s="47">
        <f t="shared" si="24"/>
        <v>0</v>
      </c>
      <c r="G87" s="47">
        <f t="shared" si="24"/>
        <v>0</v>
      </c>
      <c r="H87" s="55">
        <f t="shared" si="24"/>
        <v>0</v>
      </c>
      <c r="I87" s="47">
        <f t="shared" si="24"/>
        <v>0</v>
      </c>
      <c r="J87" s="47">
        <f t="shared" si="24"/>
        <v>0</v>
      </c>
      <c r="K87" s="55">
        <f t="shared" si="24"/>
        <v>0</v>
      </c>
      <c r="L87" s="47">
        <f t="shared" si="24"/>
        <v>0</v>
      </c>
      <c r="M87" s="55">
        <f t="shared" si="25"/>
        <v>0</v>
      </c>
      <c r="N87" s="47">
        <f t="shared" si="25"/>
        <v>0</v>
      </c>
      <c r="O87" s="55">
        <f t="shared" si="25"/>
        <v>0</v>
      </c>
      <c r="P87" s="47">
        <f t="shared" si="25"/>
        <v>0</v>
      </c>
      <c r="Q87" s="47">
        <f t="shared" si="25"/>
        <v>0</v>
      </c>
      <c r="R87" s="55">
        <f t="shared" si="25"/>
        <v>0</v>
      </c>
      <c r="S87" s="47">
        <f t="shared" si="25"/>
        <v>0</v>
      </c>
      <c r="T87" s="47">
        <f t="shared" si="25"/>
        <v>0</v>
      </c>
      <c r="U87" s="55">
        <f t="shared" si="25"/>
        <v>0</v>
      </c>
      <c r="V87" s="47">
        <f t="shared" si="25"/>
        <v>0</v>
      </c>
      <c r="W87" s="47">
        <f t="shared" si="26"/>
        <v>0</v>
      </c>
      <c r="X87" s="55">
        <f t="shared" si="26"/>
        <v>0</v>
      </c>
      <c r="Y87" s="47">
        <f t="shared" si="26"/>
        <v>0</v>
      </c>
      <c r="Z87" s="55">
        <f t="shared" si="26"/>
        <v>0</v>
      </c>
      <c r="AA87" s="47">
        <f t="shared" si="26"/>
        <v>0</v>
      </c>
      <c r="AB87" s="55">
        <f t="shared" si="26"/>
        <v>0</v>
      </c>
      <c r="AC87" s="47">
        <f t="shared" si="26"/>
        <v>0</v>
      </c>
      <c r="AD87" s="55">
        <f t="shared" si="26"/>
        <v>0</v>
      </c>
      <c r="AE87" s="47">
        <f t="shared" si="26"/>
        <v>0</v>
      </c>
      <c r="AF87" s="47">
        <f t="shared" si="26"/>
        <v>0</v>
      </c>
      <c r="AG87" s="55">
        <f t="shared" si="27"/>
        <v>0</v>
      </c>
      <c r="AH87" s="47">
        <f t="shared" si="27"/>
        <v>0</v>
      </c>
      <c r="AI87" s="47">
        <f t="shared" si="27"/>
        <v>0</v>
      </c>
      <c r="AJ87" s="55">
        <f t="shared" si="27"/>
        <v>0</v>
      </c>
      <c r="AK87" s="47">
        <f t="shared" si="27"/>
        <v>0</v>
      </c>
      <c r="AL87" s="55">
        <f t="shared" si="27"/>
        <v>0</v>
      </c>
      <c r="AM87" s="47">
        <f t="shared" si="27"/>
        <v>0</v>
      </c>
      <c r="AN87" s="55">
        <f t="shared" si="27"/>
        <v>0</v>
      </c>
      <c r="AO87" s="47">
        <f t="shared" si="27"/>
        <v>0</v>
      </c>
      <c r="AP87" s="47">
        <f t="shared" si="27"/>
        <v>0</v>
      </c>
      <c r="AQ87" s="55">
        <f t="shared" si="28"/>
        <v>0</v>
      </c>
      <c r="AR87" s="47">
        <f t="shared" si="28"/>
        <v>0</v>
      </c>
      <c r="AS87" s="64">
        <f t="shared" si="28"/>
        <v>0</v>
      </c>
      <c r="AT87" s="55">
        <f t="shared" si="28"/>
        <v>0</v>
      </c>
      <c r="AU87" s="47">
        <f t="shared" si="28"/>
        <v>0</v>
      </c>
      <c r="AV87" s="64">
        <f t="shared" si="28"/>
        <v>0</v>
      </c>
      <c r="AW87" s="55">
        <f t="shared" si="28"/>
        <v>0</v>
      </c>
      <c r="AX87" s="47">
        <f t="shared" si="28"/>
        <v>0</v>
      </c>
      <c r="AY87" s="64">
        <f t="shared" si="28"/>
        <v>0</v>
      </c>
      <c r="AZ87" s="55">
        <f t="shared" si="28"/>
        <v>0</v>
      </c>
      <c r="BA87" s="47">
        <f t="shared" si="28"/>
        <v>0</v>
      </c>
      <c r="BB87" s="55">
        <f t="shared" si="28"/>
        <v>0</v>
      </c>
      <c r="BC87" s="47">
        <f t="shared" si="28"/>
        <v>0</v>
      </c>
      <c r="BD87" s="55">
        <f t="shared" si="28"/>
        <v>0</v>
      </c>
      <c r="BE87" s="47">
        <f t="shared" si="28"/>
        <v>0</v>
      </c>
      <c r="BF87" s="55">
        <f t="shared" si="28"/>
        <v>0</v>
      </c>
      <c r="BG87" s="47">
        <f t="shared" si="22"/>
        <v>0</v>
      </c>
      <c r="BH87" s="55">
        <f t="shared" si="23"/>
        <v>0</v>
      </c>
    </row>
    <row r="88" spans="1:60" x14ac:dyDescent="0.4">
      <c r="A88" s="45"/>
      <c r="B88" s="45" t="s">
        <v>147</v>
      </c>
      <c r="C88" s="47">
        <f t="shared" si="24"/>
        <v>0</v>
      </c>
      <c r="D88" s="47">
        <f t="shared" si="24"/>
        <v>0</v>
      </c>
      <c r="E88" s="55">
        <f t="shared" si="24"/>
        <v>0</v>
      </c>
      <c r="F88" s="47">
        <f t="shared" si="24"/>
        <v>0</v>
      </c>
      <c r="G88" s="47">
        <f t="shared" si="24"/>
        <v>0</v>
      </c>
      <c r="H88" s="55">
        <f t="shared" si="24"/>
        <v>0</v>
      </c>
      <c r="I88" s="47">
        <f t="shared" si="24"/>
        <v>0</v>
      </c>
      <c r="J88" s="47">
        <f t="shared" si="24"/>
        <v>0</v>
      </c>
      <c r="K88" s="55">
        <f t="shared" si="24"/>
        <v>0</v>
      </c>
      <c r="L88" s="47">
        <f t="shared" si="24"/>
        <v>0</v>
      </c>
      <c r="M88" s="55">
        <f t="shared" si="25"/>
        <v>0</v>
      </c>
      <c r="N88" s="47">
        <f t="shared" si="25"/>
        <v>0</v>
      </c>
      <c r="O88" s="55">
        <f t="shared" si="25"/>
        <v>0</v>
      </c>
      <c r="P88" s="47">
        <f t="shared" si="25"/>
        <v>0</v>
      </c>
      <c r="Q88" s="47">
        <f t="shared" si="25"/>
        <v>0</v>
      </c>
      <c r="R88" s="55">
        <f t="shared" si="25"/>
        <v>0</v>
      </c>
      <c r="S88" s="47">
        <f t="shared" si="25"/>
        <v>0</v>
      </c>
      <c r="T88" s="47">
        <f t="shared" si="25"/>
        <v>0</v>
      </c>
      <c r="U88" s="55">
        <f t="shared" si="25"/>
        <v>0</v>
      </c>
      <c r="V88" s="47">
        <f t="shared" si="25"/>
        <v>0</v>
      </c>
      <c r="W88" s="47">
        <f t="shared" si="26"/>
        <v>0</v>
      </c>
      <c r="X88" s="55">
        <f t="shared" si="26"/>
        <v>0</v>
      </c>
      <c r="Y88" s="47">
        <f t="shared" si="26"/>
        <v>0</v>
      </c>
      <c r="Z88" s="55">
        <f t="shared" si="26"/>
        <v>0</v>
      </c>
      <c r="AA88" s="47">
        <f t="shared" si="26"/>
        <v>0</v>
      </c>
      <c r="AB88" s="55">
        <f t="shared" si="26"/>
        <v>0</v>
      </c>
      <c r="AC88" s="47">
        <f t="shared" si="26"/>
        <v>0</v>
      </c>
      <c r="AD88" s="55">
        <f t="shared" si="26"/>
        <v>0</v>
      </c>
      <c r="AE88" s="47">
        <f t="shared" si="26"/>
        <v>0</v>
      </c>
      <c r="AF88" s="47">
        <f t="shared" si="26"/>
        <v>0</v>
      </c>
      <c r="AG88" s="55">
        <f t="shared" si="27"/>
        <v>0</v>
      </c>
      <c r="AH88" s="47">
        <f t="shared" si="27"/>
        <v>0</v>
      </c>
      <c r="AI88" s="47">
        <f t="shared" si="27"/>
        <v>0</v>
      </c>
      <c r="AJ88" s="55">
        <f t="shared" si="27"/>
        <v>0</v>
      </c>
      <c r="AK88" s="47">
        <f t="shared" si="27"/>
        <v>0</v>
      </c>
      <c r="AL88" s="55">
        <f t="shared" si="27"/>
        <v>0</v>
      </c>
      <c r="AM88" s="47">
        <f t="shared" si="27"/>
        <v>0</v>
      </c>
      <c r="AN88" s="55">
        <f t="shared" si="27"/>
        <v>0</v>
      </c>
      <c r="AO88" s="47">
        <f t="shared" si="27"/>
        <v>0</v>
      </c>
      <c r="AP88" s="47">
        <f t="shared" si="27"/>
        <v>0</v>
      </c>
      <c r="AQ88" s="55">
        <f t="shared" si="28"/>
        <v>0</v>
      </c>
      <c r="AR88" s="47">
        <f t="shared" si="28"/>
        <v>0</v>
      </c>
      <c r="AS88" s="64">
        <f t="shared" si="28"/>
        <v>0</v>
      </c>
      <c r="AT88" s="55">
        <f t="shared" si="28"/>
        <v>0</v>
      </c>
      <c r="AU88" s="47">
        <f t="shared" si="28"/>
        <v>0</v>
      </c>
      <c r="AV88" s="64">
        <f t="shared" si="28"/>
        <v>0</v>
      </c>
      <c r="AW88" s="55">
        <f t="shared" si="28"/>
        <v>0</v>
      </c>
      <c r="AX88" s="47">
        <f t="shared" si="28"/>
        <v>0</v>
      </c>
      <c r="AY88" s="64">
        <f t="shared" si="28"/>
        <v>0</v>
      </c>
      <c r="AZ88" s="55">
        <f t="shared" si="28"/>
        <v>0</v>
      </c>
      <c r="BA88" s="47">
        <f t="shared" si="28"/>
        <v>0</v>
      </c>
      <c r="BB88" s="55">
        <f t="shared" si="28"/>
        <v>0</v>
      </c>
      <c r="BC88" s="47">
        <f t="shared" si="28"/>
        <v>0</v>
      </c>
      <c r="BD88" s="55">
        <f t="shared" si="28"/>
        <v>0</v>
      </c>
      <c r="BE88" s="47">
        <f t="shared" si="28"/>
        <v>0</v>
      </c>
      <c r="BF88" s="55">
        <f t="shared" si="28"/>
        <v>0</v>
      </c>
      <c r="BG88" s="47">
        <f t="shared" si="22"/>
        <v>0</v>
      </c>
      <c r="BH88" s="55">
        <f t="shared" si="23"/>
        <v>0</v>
      </c>
    </row>
    <row r="89" spans="1:60" x14ac:dyDescent="0.4">
      <c r="A89" s="45"/>
      <c r="B89" s="45" t="s">
        <v>144</v>
      </c>
      <c r="C89" s="47">
        <f t="shared" si="24"/>
        <v>0</v>
      </c>
      <c r="D89" s="47">
        <f t="shared" si="24"/>
        <v>0</v>
      </c>
      <c r="E89" s="55">
        <f t="shared" si="24"/>
        <v>0</v>
      </c>
      <c r="F89" s="47">
        <f t="shared" si="24"/>
        <v>0</v>
      </c>
      <c r="G89" s="47">
        <f t="shared" si="24"/>
        <v>0</v>
      </c>
      <c r="H89" s="55">
        <f t="shared" si="24"/>
        <v>0</v>
      </c>
      <c r="I89" s="47">
        <f t="shared" si="24"/>
        <v>0</v>
      </c>
      <c r="J89" s="47">
        <f t="shared" si="24"/>
        <v>0</v>
      </c>
      <c r="K89" s="55">
        <f t="shared" si="24"/>
        <v>0</v>
      </c>
      <c r="L89" s="47">
        <f t="shared" si="24"/>
        <v>0</v>
      </c>
      <c r="M89" s="55">
        <f t="shared" si="25"/>
        <v>0</v>
      </c>
      <c r="N89" s="47">
        <f t="shared" si="25"/>
        <v>0</v>
      </c>
      <c r="O89" s="55">
        <f t="shared" si="25"/>
        <v>0</v>
      </c>
      <c r="P89" s="47">
        <f t="shared" si="25"/>
        <v>0</v>
      </c>
      <c r="Q89" s="47">
        <f t="shared" si="25"/>
        <v>0</v>
      </c>
      <c r="R89" s="55">
        <f t="shared" si="25"/>
        <v>0</v>
      </c>
      <c r="S89" s="47">
        <f t="shared" si="25"/>
        <v>0</v>
      </c>
      <c r="T89" s="47">
        <f t="shared" si="25"/>
        <v>0</v>
      </c>
      <c r="U89" s="55">
        <f t="shared" si="25"/>
        <v>0</v>
      </c>
      <c r="V89" s="47">
        <f t="shared" si="25"/>
        <v>0</v>
      </c>
      <c r="W89" s="47">
        <f t="shared" si="26"/>
        <v>0</v>
      </c>
      <c r="X89" s="55">
        <f t="shared" si="26"/>
        <v>0</v>
      </c>
      <c r="Y89" s="47">
        <f t="shared" si="26"/>
        <v>0</v>
      </c>
      <c r="Z89" s="55">
        <f t="shared" si="26"/>
        <v>0</v>
      </c>
      <c r="AA89" s="47">
        <f t="shared" si="26"/>
        <v>0</v>
      </c>
      <c r="AB89" s="55">
        <f t="shared" si="26"/>
        <v>0</v>
      </c>
      <c r="AC89" s="47">
        <f t="shared" si="26"/>
        <v>0</v>
      </c>
      <c r="AD89" s="55">
        <f t="shared" si="26"/>
        <v>0</v>
      </c>
      <c r="AE89" s="47">
        <f t="shared" si="26"/>
        <v>0</v>
      </c>
      <c r="AF89" s="47">
        <f t="shared" si="26"/>
        <v>0</v>
      </c>
      <c r="AG89" s="55">
        <f t="shared" si="27"/>
        <v>0</v>
      </c>
      <c r="AH89" s="47">
        <f t="shared" si="27"/>
        <v>0</v>
      </c>
      <c r="AI89" s="47">
        <f t="shared" si="27"/>
        <v>0</v>
      </c>
      <c r="AJ89" s="55">
        <f t="shared" si="27"/>
        <v>0</v>
      </c>
      <c r="AK89" s="47">
        <f t="shared" si="27"/>
        <v>0</v>
      </c>
      <c r="AL89" s="55">
        <f t="shared" si="27"/>
        <v>0</v>
      </c>
      <c r="AM89" s="47">
        <f t="shared" si="27"/>
        <v>0</v>
      </c>
      <c r="AN89" s="55">
        <f t="shared" si="27"/>
        <v>0</v>
      </c>
      <c r="AO89" s="47">
        <f t="shared" si="27"/>
        <v>0</v>
      </c>
      <c r="AP89" s="47">
        <f t="shared" si="27"/>
        <v>0</v>
      </c>
      <c r="AQ89" s="55">
        <f t="shared" si="28"/>
        <v>0</v>
      </c>
      <c r="AR89" s="47">
        <f t="shared" si="28"/>
        <v>0</v>
      </c>
      <c r="AS89" s="64">
        <f t="shared" si="28"/>
        <v>0</v>
      </c>
      <c r="AT89" s="55">
        <f t="shared" si="28"/>
        <v>0</v>
      </c>
      <c r="AU89" s="47">
        <f t="shared" si="28"/>
        <v>0</v>
      </c>
      <c r="AV89" s="64">
        <f t="shared" si="28"/>
        <v>0</v>
      </c>
      <c r="AW89" s="55">
        <f t="shared" si="28"/>
        <v>0</v>
      </c>
      <c r="AX89" s="47">
        <f t="shared" si="28"/>
        <v>0</v>
      </c>
      <c r="AY89" s="64">
        <f t="shared" si="28"/>
        <v>0</v>
      </c>
      <c r="AZ89" s="55">
        <f t="shared" si="28"/>
        <v>0</v>
      </c>
      <c r="BA89" s="47">
        <f t="shared" si="28"/>
        <v>0</v>
      </c>
      <c r="BB89" s="55">
        <f t="shared" si="28"/>
        <v>0</v>
      </c>
      <c r="BC89" s="47">
        <f t="shared" si="28"/>
        <v>0</v>
      </c>
      <c r="BD89" s="55">
        <f t="shared" si="28"/>
        <v>0</v>
      </c>
      <c r="BE89" s="47">
        <f t="shared" si="28"/>
        <v>0</v>
      </c>
      <c r="BF89" s="55">
        <f t="shared" si="28"/>
        <v>0</v>
      </c>
      <c r="BG89" s="47">
        <f t="shared" si="22"/>
        <v>0</v>
      </c>
      <c r="BH89" s="55">
        <f t="shared" si="23"/>
        <v>0</v>
      </c>
    </row>
    <row r="90" spans="1:60" x14ac:dyDescent="0.4">
      <c r="A90" s="45"/>
      <c r="B90" s="45" t="s">
        <v>139</v>
      </c>
      <c r="C90" s="47">
        <f t="shared" si="24"/>
        <v>0</v>
      </c>
      <c r="D90" s="47">
        <f t="shared" si="24"/>
        <v>0</v>
      </c>
      <c r="E90" s="55">
        <f t="shared" si="24"/>
        <v>0</v>
      </c>
      <c r="F90" s="47">
        <f t="shared" si="24"/>
        <v>0</v>
      </c>
      <c r="G90" s="47">
        <f t="shared" si="24"/>
        <v>0</v>
      </c>
      <c r="H90" s="55">
        <f t="shared" si="24"/>
        <v>0</v>
      </c>
      <c r="I90" s="47">
        <f t="shared" si="24"/>
        <v>0</v>
      </c>
      <c r="J90" s="47">
        <f t="shared" si="24"/>
        <v>0</v>
      </c>
      <c r="K90" s="55">
        <f t="shared" si="24"/>
        <v>0</v>
      </c>
      <c r="L90" s="47">
        <f t="shared" si="24"/>
        <v>0</v>
      </c>
      <c r="M90" s="55">
        <f t="shared" si="25"/>
        <v>0</v>
      </c>
      <c r="N90" s="47">
        <f t="shared" si="25"/>
        <v>0</v>
      </c>
      <c r="O90" s="55">
        <f t="shared" si="25"/>
        <v>0</v>
      </c>
      <c r="P90" s="47">
        <f t="shared" si="25"/>
        <v>0</v>
      </c>
      <c r="Q90" s="47">
        <f t="shared" si="25"/>
        <v>0</v>
      </c>
      <c r="R90" s="55">
        <f t="shared" si="25"/>
        <v>0</v>
      </c>
      <c r="S90" s="47">
        <f t="shared" si="25"/>
        <v>0</v>
      </c>
      <c r="T90" s="47">
        <f t="shared" si="25"/>
        <v>0</v>
      </c>
      <c r="U90" s="55">
        <f t="shared" si="25"/>
        <v>0</v>
      </c>
      <c r="V90" s="47">
        <f t="shared" si="25"/>
        <v>0</v>
      </c>
      <c r="W90" s="47">
        <f t="shared" si="26"/>
        <v>0</v>
      </c>
      <c r="X90" s="55">
        <f t="shared" si="26"/>
        <v>0</v>
      </c>
      <c r="Y90" s="47">
        <f t="shared" si="26"/>
        <v>0</v>
      </c>
      <c r="Z90" s="55">
        <f t="shared" si="26"/>
        <v>0</v>
      </c>
      <c r="AA90" s="47">
        <f t="shared" si="26"/>
        <v>0</v>
      </c>
      <c r="AB90" s="55">
        <f t="shared" si="26"/>
        <v>0</v>
      </c>
      <c r="AC90" s="47">
        <f t="shared" si="26"/>
        <v>0</v>
      </c>
      <c r="AD90" s="55">
        <f t="shared" si="26"/>
        <v>0</v>
      </c>
      <c r="AE90" s="47">
        <f t="shared" si="26"/>
        <v>0</v>
      </c>
      <c r="AF90" s="47">
        <f t="shared" si="26"/>
        <v>0</v>
      </c>
      <c r="AG90" s="55">
        <f t="shared" si="27"/>
        <v>0</v>
      </c>
      <c r="AH90" s="47">
        <f t="shared" si="27"/>
        <v>0</v>
      </c>
      <c r="AI90" s="47">
        <f t="shared" si="27"/>
        <v>0</v>
      </c>
      <c r="AJ90" s="55">
        <f t="shared" si="27"/>
        <v>0</v>
      </c>
      <c r="AK90" s="47">
        <f t="shared" si="27"/>
        <v>0</v>
      </c>
      <c r="AL90" s="55">
        <f t="shared" si="27"/>
        <v>0</v>
      </c>
      <c r="AM90" s="47">
        <f t="shared" si="27"/>
        <v>0</v>
      </c>
      <c r="AN90" s="55">
        <f t="shared" si="27"/>
        <v>0</v>
      </c>
      <c r="AO90" s="47">
        <f t="shared" si="27"/>
        <v>0</v>
      </c>
      <c r="AP90" s="47">
        <f t="shared" si="27"/>
        <v>0</v>
      </c>
      <c r="AQ90" s="55">
        <f t="shared" si="28"/>
        <v>0</v>
      </c>
      <c r="AR90" s="47">
        <f t="shared" si="28"/>
        <v>0</v>
      </c>
      <c r="AS90" s="64">
        <f t="shared" si="28"/>
        <v>0</v>
      </c>
      <c r="AT90" s="55">
        <f t="shared" si="28"/>
        <v>0</v>
      </c>
      <c r="AU90" s="47">
        <f t="shared" si="28"/>
        <v>0</v>
      </c>
      <c r="AV90" s="64">
        <f t="shared" si="28"/>
        <v>0</v>
      </c>
      <c r="AW90" s="55">
        <f t="shared" si="28"/>
        <v>0</v>
      </c>
      <c r="AX90" s="47">
        <f t="shared" si="28"/>
        <v>0</v>
      </c>
      <c r="AY90" s="64">
        <f t="shared" si="28"/>
        <v>0</v>
      </c>
      <c r="AZ90" s="55">
        <f t="shared" si="28"/>
        <v>0</v>
      </c>
      <c r="BA90" s="47">
        <f t="shared" si="28"/>
        <v>0</v>
      </c>
      <c r="BB90" s="55">
        <f t="shared" si="28"/>
        <v>0</v>
      </c>
      <c r="BC90" s="47">
        <f t="shared" si="28"/>
        <v>0</v>
      </c>
      <c r="BD90" s="55">
        <f t="shared" si="28"/>
        <v>0</v>
      </c>
      <c r="BE90" s="47">
        <f t="shared" si="28"/>
        <v>0</v>
      </c>
      <c r="BF90" s="55">
        <f t="shared" si="28"/>
        <v>0</v>
      </c>
      <c r="BG90" s="47">
        <f t="shared" si="22"/>
        <v>0</v>
      </c>
      <c r="BH90" s="55">
        <f t="shared" si="23"/>
        <v>0</v>
      </c>
    </row>
    <row r="91" spans="1:60" x14ac:dyDescent="0.4">
      <c r="A91" s="45"/>
      <c r="B91" s="45" t="s">
        <v>140</v>
      </c>
      <c r="C91" s="47">
        <f t="shared" si="24"/>
        <v>0</v>
      </c>
      <c r="D91" s="47">
        <f t="shared" si="24"/>
        <v>0</v>
      </c>
      <c r="E91" s="55">
        <f t="shared" si="24"/>
        <v>0</v>
      </c>
      <c r="F91" s="47">
        <f t="shared" si="24"/>
        <v>0</v>
      </c>
      <c r="G91" s="47">
        <f t="shared" si="24"/>
        <v>0</v>
      </c>
      <c r="H91" s="55">
        <f t="shared" si="24"/>
        <v>0</v>
      </c>
      <c r="I91" s="47">
        <f t="shared" si="24"/>
        <v>0</v>
      </c>
      <c r="J91" s="47">
        <f t="shared" si="24"/>
        <v>0</v>
      </c>
      <c r="K91" s="55">
        <f t="shared" si="24"/>
        <v>0</v>
      </c>
      <c r="L91" s="47">
        <f t="shared" si="24"/>
        <v>0</v>
      </c>
      <c r="M91" s="55">
        <f t="shared" si="25"/>
        <v>0</v>
      </c>
      <c r="N91" s="47">
        <f t="shared" si="25"/>
        <v>0</v>
      </c>
      <c r="O91" s="55">
        <f t="shared" si="25"/>
        <v>0</v>
      </c>
      <c r="P91" s="47">
        <f t="shared" si="25"/>
        <v>0</v>
      </c>
      <c r="Q91" s="47">
        <f t="shared" si="25"/>
        <v>0</v>
      </c>
      <c r="R91" s="55">
        <f t="shared" si="25"/>
        <v>0</v>
      </c>
      <c r="S91" s="47">
        <f t="shared" si="25"/>
        <v>0</v>
      </c>
      <c r="T91" s="47">
        <f t="shared" si="25"/>
        <v>0</v>
      </c>
      <c r="U91" s="55">
        <f t="shared" si="25"/>
        <v>0</v>
      </c>
      <c r="V91" s="47">
        <f t="shared" si="25"/>
        <v>0</v>
      </c>
      <c r="W91" s="47">
        <f t="shared" si="26"/>
        <v>0</v>
      </c>
      <c r="X91" s="55">
        <f t="shared" si="26"/>
        <v>0</v>
      </c>
      <c r="Y91" s="47">
        <f t="shared" si="26"/>
        <v>0</v>
      </c>
      <c r="Z91" s="55">
        <f t="shared" si="26"/>
        <v>0</v>
      </c>
      <c r="AA91" s="47">
        <f t="shared" si="26"/>
        <v>0</v>
      </c>
      <c r="AB91" s="55">
        <f t="shared" si="26"/>
        <v>0</v>
      </c>
      <c r="AC91" s="47">
        <f t="shared" si="26"/>
        <v>0</v>
      </c>
      <c r="AD91" s="55">
        <f t="shared" si="26"/>
        <v>0</v>
      </c>
      <c r="AE91" s="47">
        <f t="shared" si="26"/>
        <v>0</v>
      </c>
      <c r="AF91" s="47">
        <f t="shared" si="26"/>
        <v>0</v>
      </c>
      <c r="AG91" s="55">
        <f t="shared" si="27"/>
        <v>0</v>
      </c>
      <c r="AH91" s="47">
        <f t="shared" si="27"/>
        <v>0</v>
      </c>
      <c r="AI91" s="47">
        <f t="shared" si="27"/>
        <v>0</v>
      </c>
      <c r="AJ91" s="55">
        <f t="shared" si="27"/>
        <v>0</v>
      </c>
      <c r="AK91" s="47">
        <f t="shared" si="27"/>
        <v>0</v>
      </c>
      <c r="AL91" s="55">
        <f t="shared" si="27"/>
        <v>0</v>
      </c>
      <c r="AM91" s="47">
        <f t="shared" si="27"/>
        <v>0</v>
      </c>
      <c r="AN91" s="55">
        <f t="shared" si="27"/>
        <v>0</v>
      </c>
      <c r="AO91" s="47">
        <f t="shared" si="27"/>
        <v>0</v>
      </c>
      <c r="AP91" s="47">
        <f t="shared" si="27"/>
        <v>0</v>
      </c>
      <c r="AQ91" s="55">
        <f t="shared" si="28"/>
        <v>0</v>
      </c>
      <c r="AR91" s="47">
        <f t="shared" si="28"/>
        <v>0</v>
      </c>
      <c r="AS91" s="64">
        <f t="shared" si="28"/>
        <v>0</v>
      </c>
      <c r="AT91" s="55">
        <f t="shared" si="28"/>
        <v>0</v>
      </c>
      <c r="AU91" s="47">
        <f t="shared" si="28"/>
        <v>0</v>
      </c>
      <c r="AV91" s="64">
        <f t="shared" si="28"/>
        <v>0</v>
      </c>
      <c r="AW91" s="55">
        <f t="shared" si="28"/>
        <v>0</v>
      </c>
      <c r="AX91" s="47">
        <f t="shared" si="28"/>
        <v>0</v>
      </c>
      <c r="AY91" s="64">
        <f t="shared" si="28"/>
        <v>0</v>
      </c>
      <c r="AZ91" s="55">
        <f t="shared" si="28"/>
        <v>0</v>
      </c>
      <c r="BA91" s="47">
        <f t="shared" si="28"/>
        <v>0</v>
      </c>
      <c r="BB91" s="55">
        <f t="shared" si="28"/>
        <v>0</v>
      </c>
      <c r="BC91" s="47">
        <f t="shared" si="28"/>
        <v>0</v>
      </c>
      <c r="BD91" s="55">
        <f t="shared" si="28"/>
        <v>0</v>
      </c>
      <c r="BE91" s="47">
        <f t="shared" si="28"/>
        <v>0</v>
      </c>
      <c r="BF91" s="55">
        <f t="shared" si="28"/>
        <v>0</v>
      </c>
      <c r="BG91" s="47">
        <f t="shared" si="22"/>
        <v>0</v>
      </c>
      <c r="BH91" s="55">
        <f t="shared" si="23"/>
        <v>0</v>
      </c>
    </row>
    <row r="92" spans="1:60" x14ac:dyDescent="0.4">
      <c r="A92" s="45"/>
      <c r="B92" s="45" t="s">
        <v>16</v>
      </c>
      <c r="C92" s="47">
        <f t="shared" ref="C92:H92" si="29">SUMIF($B$4:$B$65,$B92,C$4:C$65)</f>
        <v>0</v>
      </c>
      <c r="D92" s="47">
        <f t="shared" si="29"/>
        <v>0</v>
      </c>
      <c r="E92" s="55">
        <f t="shared" si="29"/>
        <v>0</v>
      </c>
      <c r="F92" s="47">
        <f t="shared" si="29"/>
        <v>0</v>
      </c>
      <c r="G92" s="47">
        <f t="shared" si="29"/>
        <v>0</v>
      </c>
      <c r="H92" s="55">
        <f t="shared" si="29"/>
        <v>0</v>
      </c>
      <c r="I92" s="47">
        <f t="shared" ref="I92:R105" si="30">SUMIF($B$4:$B$64,$B92,I$4:I$64)</f>
        <v>0</v>
      </c>
      <c r="J92" s="47">
        <f t="shared" si="30"/>
        <v>0</v>
      </c>
      <c r="K92" s="55">
        <f t="shared" si="30"/>
        <v>0</v>
      </c>
      <c r="L92" s="47">
        <f t="shared" si="30"/>
        <v>0</v>
      </c>
      <c r="M92" s="55">
        <f t="shared" si="30"/>
        <v>0</v>
      </c>
      <c r="N92" s="47">
        <f t="shared" si="30"/>
        <v>0</v>
      </c>
      <c r="O92" s="55">
        <f t="shared" si="30"/>
        <v>0</v>
      </c>
      <c r="P92" s="47">
        <f t="shared" si="30"/>
        <v>0</v>
      </c>
      <c r="Q92" s="47">
        <f t="shared" si="30"/>
        <v>0</v>
      </c>
      <c r="R92" s="55">
        <f t="shared" si="30"/>
        <v>0</v>
      </c>
      <c r="S92" s="47">
        <f t="shared" ref="S92:AB105" si="31">SUMIF($B$4:$B$64,$B92,S$4:S$64)</f>
        <v>0</v>
      </c>
      <c r="T92" s="47">
        <f t="shared" si="31"/>
        <v>0</v>
      </c>
      <c r="U92" s="55">
        <f t="shared" si="31"/>
        <v>0</v>
      </c>
      <c r="V92" s="47">
        <f t="shared" si="31"/>
        <v>0</v>
      </c>
      <c r="W92" s="47">
        <f t="shared" si="31"/>
        <v>0</v>
      </c>
      <c r="X92" s="55">
        <f t="shared" si="31"/>
        <v>0</v>
      </c>
      <c r="Y92" s="47">
        <f t="shared" si="31"/>
        <v>0</v>
      </c>
      <c r="Z92" s="55">
        <f t="shared" si="31"/>
        <v>0</v>
      </c>
      <c r="AA92" s="47">
        <f t="shared" si="31"/>
        <v>0</v>
      </c>
      <c r="AB92" s="55">
        <f t="shared" si="31"/>
        <v>0</v>
      </c>
      <c r="AC92" s="47">
        <f t="shared" ref="AC92:AL105" si="32">SUMIF($B$4:$B$64,$B92,AC$4:AC$64)</f>
        <v>0</v>
      </c>
      <c r="AD92" s="55">
        <f t="shared" si="32"/>
        <v>0</v>
      </c>
      <c r="AE92" s="47">
        <f t="shared" si="32"/>
        <v>0</v>
      </c>
      <c r="AF92" s="47">
        <f t="shared" si="32"/>
        <v>0</v>
      </c>
      <c r="AG92" s="55">
        <f t="shared" si="32"/>
        <v>0</v>
      </c>
      <c r="AH92" s="47">
        <f t="shared" si="32"/>
        <v>0</v>
      </c>
      <c r="AI92" s="47">
        <f t="shared" si="32"/>
        <v>0</v>
      </c>
      <c r="AJ92" s="55">
        <f t="shared" si="32"/>
        <v>0</v>
      </c>
      <c r="AK92" s="47">
        <f t="shared" si="32"/>
        <v>0</v>
      </c>
      <c r="AL92" s="55">
        <f t="shared" si="32"/>
        <v>0</v>
      </c>
      <c r="AM92" s="47">
        <f>SUMIF($B$4:$B$65,$B92,AM$4:AM$65)</f>
        <v>0</v>
      </c>
      <c r="AN92" s="55">
        <f>SUMIF($B$4:$B$65,$B92,AN$4:AN$65)</f>
        <v>0</v>
      </c>
      <c r="AO92" s="47">
        <f t="shared" ref="AO92:BE105" si="33">SUMIF($B$4:$B$64,$B92,AO$4:AO$64)</f>
        <v>0</v>
      </c>
      <c r="AP92" s="47">
        <f t="shared" si="33"/>
        <v>0</v>
      </c>
      <c r="AQ92" s="55">
        <f t="shared" si="33"/>
        <v>0</v>
      </c>
      <c r="AR92" s="47">
        <f t="shared" si="33"/>
        <v>0</v>
      </c>
      <c r="AS92" s="64">
        <f t="shared" si="33"/>
        <v>0</v>
      </c>
      <c r="AT92" s="55">
        <f t="shared" si="33"/>
        <v>0</v>
      </c>
      <c r="AU92" s="47">
        <f t="shared" si="33"/>
        <v>0</v>
      </c>
      <c r="AV92" s="64">
        <f t="shared" si="33"/>
        <v>0</v>
      </c>
      <c r="AW92" s="55">
        <f t="shared" si="33"/>
        <v>0</v>
      </c>
      <c r="AX92" s="47">
        <f t="shared" si="33"/>
        <v>0</v>
      </c>
      <c r="AY92" s="64">
        <f t="shared" si="33"/>
        <v>0</v>
      </c>
      <c r="AZ92" s="55">
        <f t="shared" si="33"/>
        <v>0</v>
      </c>
      <c r="BA92" s="47">
        <f t="shared" si="33"/>
        <v>0</v>
      </c>
      <c r="BB92" s="55">
        <f t="shared" si="33"/>
        <v>0</v>
      </c>
      <c r="BC92" s="47">
        <f t="shared" si="33"/>
        <v>0</v>
      </c>
      <c r="BD92" s="55">
        <f t="shared" si="33"/>
        <v>0</v>
      </c>
      <c r="BE92" s="47">
        <f t="shared" si="33"/>
        <v>0</v>
      </c>
      <c r="BF92" s="55">
        <f t="shared" si="28"/>
        <v>0</v>
      </c>
      <c r="BG92" s="47">
        <f t="shared" si="22"/>
        <v>0</v>
      </c>
      <c r="BH92" s="55">
        <f t="shared" si="23"/>
        <v>0</v>
      </c>
    </row>
    <row r="93" spans="1:60" x14ac:dyDescent="0.4">
      <c r="A93" s="45"/>
      <c r="B93" s="45" t="s">
        <v>17</v>
      </c>
      <c r="C93" s="47">
        <f t="shared" ref="C93:H105" si="34">SUMIF($B$4:$B$64,$B93,C$4:C$64)</f>
        <v>0</v>
      </c>
      <c r="D93" s="47">
        <f t="shared" si="34"/>
        <v>0</v>
      </c>
      <c r="E93" s="55">
        <f t="shared" si="34"/>
        <v>0</v>
      </c>
      <c r="F93" s="47">
        <f t="shared" si="34"/>
        <v>0</v>
      </c>
      <c r="G93" s="47">
        <f t="shared" si="34"/>
        <v>0</v>
      </c>
      <c r="H93" s="55">
        <f t="shared" si="34"/>
        <v>0</v>
      </c>
      <c r="I93" s="47">
        <f t="shared" si="30"/>
        <v>0</v>
      </c>
      <c r="J93" s="47">
        <f t="shared" si="30"/>
        <v>0</v>
      </c>
      <c r="K93" s="55">
        <f t="shared" si="30"/>
        <v>0</v>
      </c>
      <c r="L93" s="47">
        <f t="shared" si="30"/>
        <v>0</v>
      </c>
      <c r="M93" s="55">
        <f t="shared" si="30"/>
        <v>0</v>
      </c>
      <c r="N93" s="47">
        <f t="shared" si="30"/>
        <v>0</v>
      </c>
      <c r="O93" s="55">
        <f t="shared" si="30"/>
        <v>0</v>
      </c>
      <c r="P93" s="47">
        <f t="shared" si="30"/>
        <v>0</v>
      </c>
      <c r="Q93" s="47">
        <f t="shared" si="30"/>
        <v>0</v>
      </c>
      <c r="R93" s="55">
        <f t="shared" si="30"/>
        <v>0</v>
      </c>
      <c r="S93" s="47">
        <f t="shared" si="31"/>
        <v>0</v>
      </c>
      <c r="T93" s="47">
        <f t="shared" si="31"/>
        <v>0</v>
      </c>
      <c r="U93" s="55">
        <f t="shared" si="31"/>
        <v>0</v>
      </c>
      <c r="V93" s="47">
        <f t="shared" si="31"/>
        <v>0</v>
      </c>
      <c r="W93" s="47">
        <f t="shared" si="31"/>
        <v>0</v>
      </c>
      <c r="X93" s="55">
        <f t="shared" si="31"/>
        <v>0</v>
      </c>
      <c r="Y93" s="47">
        <f t="shared" si="31"/>
        <v>0</v>
      </c>
      <c r="Z93" s="55">
        <f t="shared" si="31"/>
        <v>0</v>
      </c>
      <c r="AA93" s="47">
        <f t="shared" si="31"/>
        <v>0</v>
      </c>
      <c r="AB93" s="55">
        <f t="shared" si="31"/>
        <v>0</v>
      </c>
      <c r="AC93" s="47">
        <f t="shared" si="32"/>
        <v>0</v>
      </c>
      <c r="AD93" s="55">
        <f t="shared" si="32"/>
        <v>0</v>
      </c>
      <c r="AE93" s="47">
        <f t="shared" si="32"/>
        <v>0</v>
      </c>
      <c r="AF93" s="47">
        <f t="shared" si="32"/>
        <v>0</v>
      </c>
      <c r="AG93" s="55">
        <f t="shared" si="32"/>
        <v>0</v>
      </c>
      <c r="AH93" s="47">
        <f t="shared" si="32"/>
        <v>0</v>
      </c>
      <c r="AI93" s="47">
        <f t="shared" si="32"/>
        <v>0</v>
      </c>
      <c r="AJ93" s="55">
        <f t="shared" si="32"/>
        <v>0</v>
      </c>
      <c r="AK93" s="47">
        <f t="shared" si="32"/>
        <v>0</v>
      </c>
      <c r="AL93" s="55">
        <f t="shared" si="32"/>
        <v>0</v>
      </c>
      <c r="AM93" s="47">
        <f t="shared" ref="AM93:AN105" si="35">SUMIF($B$4:$B$64,$B93,AM$4:AM$64)</f>
        <v>0</v>
      </c>
      <c r="AN93" s="55">
        <f t="shared" si="35"/>
        <v>0</v>
      </c>
      <c r="AO93" s="47">
        <f t="shared" si="33"/>
        <v>0</v>
      </c>
      <c r="AP93" s="47">
        <f t="shared" si="33"/>
        <v>0</v>
      </c>
      <c r="AQ93" s="55">
        <f t="shared" si="33"/>
        <v>0</v>
      </c>
      <c r="AR93" s="47">
        <f t="shared" si="33"/>
        <v>0</v>
      </c>
      <c r="AS93" s="64">
        <f t="shared" si="33"/>
        <v>0</v>
      </c>
      <c r="AT93" s="55">
        <f t="shared" si="33"/>
        <v>0</v>
      </c>
      <c r="AU93" s="47">
        <f t="shared" si="33"/>
        <v>0</v>
      </c>
      <c r="AV93" s="64">
        <f t="shared" si="33"/>
        <v>0</v>
      </c>
      <c r="AW93" s="55">
        <f t="shared" si="33"/>
        <v>0</v>
      </c>
      <c r="AX93" s="47">
        <f t="shared" si="33"/>
        <v>0</v>
      </c>
      <c r="AY93" s="64">
        <f t="shared" si="33"/>
        <v>0</v>
      </c>
      <c r="AZ93" s="55">
        <f t="shared" si="33"/>
        <v>0</v>
      </c>
      <c r="BA93" s="47">
        <f t="shared" si="33"/>
        <v>0</v>
      </c>
      <c r="BB93" s="55">
        <f t="shared" si="33"/>
        <v>0</v>
      </c>
      <c r="BC93" s="47">
        <f t="shared" si="33"/>
        <v>0</v>
      </c>
      <c r="BD93" s="55">
        <f t="shared" si="33"/>
        <v>0</v>
      </c>
      <c r="BE93" s="47">
        <f t="shared" ref="BE93:BF105" si="36">SUMIF($B$4:$B$64,$B93,BE$4:BE$64)</f>
        <v>0</v>
      </c>
      <c r="BF93" s="55">
        <f t="shared" si="36"/>
        <v>0</v>
      </c>
      <c r="BG93" s="47">
        <f t="shared" si="22"/>
        <v>0</v>
      </c>
      <c r="BH93" s="55">
        <f t="shared" si="23"/>
        <v>0</v>
      </c>
    </row>
    <row r="94" spans="1:60" x14ac:dyDescent="0.4">
      <c r="A94" s="45"/>
      <c r="B94" s="45" t="s">
        <v>18</v>
      </c>
      <c r="C94" s="47">
        <f t="shared" si="34"/>
        <v>0</v>
      </c>
      <c r="D94" s="47">
        <f t="shared" si="34"/>
        <v>0</v>
      </c>
      <c r="E94" s="55">
        <f t="shared" si="34"/>
        <v>0</v>
      </c>
      <c r="F94" s="47">
        <f t="shared" si="34"/>
        <v>0</v>
      </c>
      <c r="G94" s="47">
        <f t="shared" si="34"/>
        <v>0</v>
      </c>
      <c r="H94" s="55">
        <f t="shared" si="34"/>
        <v>0</v>
      </c>
      <c r="I94" s="47">
        <f t="shared" si="30"/>
        <v>0</v>
      </c>
      <c r="J94" s="47">
        <f t="shared" si="30"/>
        <v>0</v>
      </c>
      <c r="K94" s="55">
        <f t="shared" si="30"/>
        <v>0</v>
      </c>
      <c r="L94" s="47">
        <f t="shared" si="30"/>
        <v>0</v>
      </c>
      <c r="M94" s="55">
        <f t="shared" si="30"/>
        <v>0</v>
      </c>
      <c r="N94" s="47">
        <f t="shared" si="30"/>
        <v>0</v>
      </c>
      <c r="O94" s="55">
        <f t="shared" si="30"/>
        <v>0</v>
      </c>
      <c r="P94" s="47">
        <f t="shared" si="30"/>
        <v>0</v>
      </c>
      <c r="Q94" s="47">
        <f t="shared" si="30"/>
        <v>0</v>
      </c>
      <c r="R94" s="55">
        <f t="shared" si="30"/>
        <v>0</v>
      </c>
      <c r="S94" s="47">
        <f t="shared" si="31"/>
        <v>0</v>
      </c>
      <c r="T94" s="47">
        <f t="shared" si="31"/>
        <v>0</v>
      </c>
      <c r="U94" s="55">
        <f t="shared" si="31"/>
        <v>0</v>
      </c>
      <c r="V94" s="47">
        <f t="shared" si="31"/>
        <v>0</v>
      </c>
      <c r="W94" s="47">
        <f t="shared" si="31"/>
        <v>0</v>
      </c>
      <c r="X94" s="55">
        <f t="shared" si="31"/>
        <v>0</v>
      </c>
      <c r="Y94" s="47">
        <f t="shared" si="31"/>
        <v>0</v>
      </c>
      <c r="Z94" s="55">
        <f t="shared" si="31"/>
        <v>0</v>
      </c>
      <c r="AA94" s="47">
        <f t="shared" si="31"/>
        <v>0</v>
      </c>
      <c r="AB94" s="55">
        <f t="shared" si="31"/>
        <v>0</v>
      </c>
      <c r="AC94" s="47">
        <f t="shared" si="32"/>
        <v>0</v>
      </c>
      <c r="AD94" s="55">
        <f t="shared" si="32"/>
        <v>0</v>
      </c>
      <c r="AE94" s="47">
        <f t="shared" si="32"/>
        <v>0</v>
      </c>
      <c r="AF94" s="47">
        <f t="shared" si="32"/>
        <v>0</v>
      </c>
      <c r="AG94" s="55">
        <f t="shared" si="32"/>
        <v>0</v>
      </c>
      <c r="AH94" s="47">
        <f t="shared" si="32"/>
        <v>0</v>
      </c>
      <c r="AI94" s="47">
        <f t="shared" si="32"/>
        <v>0</v>
      </c>
      <c r="AJ94" s="55">
        <f t="shared" si="32"/>
        <v>0</v>
      </c>
      <c r="AK94" s="47">
        <f t="shared" si="32"/>
        <v>0</v>
      </c>
      <c r="AL94" s="55">
        <f t="shared" si="32"/>
        <v>0</v>
      </c>
      <c r="AM94" s="47">
        <f t="shared" si="35"/>
        <v>0</v>
      </c>
      <c r="AN94" s="55">
        <f t="shared" si="35"/>
        <v>0</v>
      </c>
      <c r="AO94" s="47">
        <f t="shared" si="33"/>
        <v>0</v>
      </c>
      <c r="AP94" s="47">
        <f t="shared" si="33"/>
        <v>0</v>
      </c>
      <c r="AQ94" s="55">
        <f t="shared" si="33"/>
        <v>0</v>
      </c>
      <c r="AR94" s="47">
        <f t="shared" si="33"/>
        <v>0</v>
      </c>
      <c r="AS94" s="64">
        <f t="shared" si="33"/>
        <v>0</v>
      </c>
      <c r="AT94" s="55">
        <f t="shared" si="33"/>
        <v>0</v>
      </c>
      <c r="AU94" s="47">
        <f t="shared" si="33"/>
        <v>0</v>
      </c>
      <c r="AV94" s="64">
        <f t="shared" si="33"/>
        <v>0</v>
      </c>
      <c r="AW94" s="55">
        <f t="shared" si="33"/>
        <v>0</v>
      </c>
      <c r="AX94" s="47">
        <f t="shared" si="33"/>
        <v>0</v>
      </c>
      <c r="AY94" s="64">
        <f t="shared" si="33"/>
        <v>0</v>
      </c>
      <c r="AZ94" s="55">
        <f t="shared" si="33"/>
        <v>0</v>
      </c>
      <c r="BA94" s="47">
        <f t="shared" si="33"/>
        <v>0</v>
      </c>
      <c r="BB94" s="55">
        <f t="shared" si="33"/>
        <v>0</v>
      </c>
      <c r="BC94" s="47">
        <f t="shared" si="33"/>
        <v>0</v>
      </c>
      <c r="BD94" s="55">
        <f t="shared" si="33"/>
        <v>0</v>
      </c>
      <c r="BE94" s="47">
        <f t="shared" si="36"/>
        <v>0</v>
      </c>
      <c r="BF94" s="55">
        <f t="shared" si="36"/>
        <v>0</v>
      </c>
      <c r="BG94" s="47">
        <f t="shared" si="22"/>
        <v>0</v>
      </c>
      <c r="BH94" s="55">
        <f t="shared" si="23"/>
        <v>0</v>
      </c>
    </row>
    <row r="95" spans="1:60" x14ac:dyDescent="0.4">
      <c r="A95" s="45"/>
      <c r="B95" s="45" t="s">
        <v>19</v>
      </c>
      <c r="C95" s="47">
        <f t="shared" si="34"/>
        <v>0</v>
      </c>
      <c r="D95" s="47">
        <f t="shared" si="34"/>
        <v>0</v>
      </c>
      <c r="E95" s="55">
        <f t="shared" si="34"/>
        <v>0</v>
      </c>
      <c r="F95" s="47">
        <f t="shared" si="34"/>
        <v>0</v>
      </c>
      <c r="G95" s="47">
        <f t="shared" si="34"/>
        <v>0</v>
      </c>
      <c r="H95" s="55">
        <f t="shared" si="34"/>
        <v>0</v>
      </c>
      <c r="I95" s="47">
        <f t="shared" si="30"/>
        <v>0</v>
      </c>
      <c r="J95" s="47">
        <f t="shared" si="30"/>
        <v>0</v>
      </c>
      <c r="K95" s="55">
        <f t="shared" si="30"/>
        <v>0</v>
      </c>
      <c r="L95" s="47">
        <f t="shared" si="30"/>
        <v>0</v>
      </c>
      <c r="M95" s="55">
        <f t="shared" si="30"/>
        <v>0</v>
      </c>
      <c r="N95" s="47">
        <f t="shared" si="30"/>
        <v>0</v>
      </c>
      <c r="O95" s="55">
        <f t="shared" si="30"/>
        <v>0</v>
      </c>
      <c r="P95" s="47">
        <f t="shared" si="30"/>
        <v>0</v>
      </c>
      <c r="Q95" s="47">
        <f t="shared" si="30"/>
        <v>0</v>
      </c>
      <c r="R95" s="55">
        <f t="shared" si="30"/>
        <v>0</v>
      </c>
      <c r="S95" s="47">
        <f t="shared" si="31"/>
        <v>0</v>
      </c>
      <c r="T95" s="47">
        <f t="shared" si="31"/>
        <v>0</v>
      </c>
      <c r="U95" s="55">
        <f t="shared" si="31"/>
        <v>0</v>
      </c>
      <c r="V95" s="47">
        <f t="shared" si="31"/>
        <v>0</v>
      </c>
      <c r="W95" s="47">
        <f t="shared" si="31"/>
        <v>0</v>
      </c>
      <c r="X95" s="55">
        <f t="shared" si="31"/>
        <v>0</v>
      </c>
      <c r="Y95" s="47">
        <f t="shared" si="31"/>
        <v>0</v>
      </c>
      <c r="Z95" s="55">
        <f t="shared" si="31"/>
        <v>0</v>
      </c>
      <c r="AA95" s="47">
        <f t="shared" si="31"/>
        <v>0</v>
      </c>
      <c r="AB95" s="55">
        <f t="shared" si="31"/>
        <v>0</v>
      </c>
      <c r="AC95" s="47">
        <f t="shared" si="32"/>
        <v>0</v>
      </c>
      <c r="AD95" s="55">
        <f t="shared" si="32"/>
        <v>0</v>
      </c>
      <c r="AE95" s="47">
        <f t="shared" si="32"/>
        <v>0</v>
      </c>
      <c r="AF95" s="47">
        <f t="shared" si="32"/>
        <v>0</v>
      </c>
      <c r="AG95" s="55">
        <f t="shared" si="32"/>
        <v>0</v>
      </c>
      <c r="AH95" s="47">
        <f t="shared" si="32"/>
        <v>0</v>
      </c>
      <c r="AI95" s="47">
        <f t="shared" si="32"/>
        <v>0</v>
      </c>
      <c r="AJ95" s="55">
        <f t="shared" si="32"/>
        <v>0</v>
      </c>
      <c r="AK95" s="47">
        <f t="shared" si="32"/>
        <v>0</v>
      </c>
      <c r="AL95" s="55">
        <f t="shared" si="32"/>
        <v>0</v>
      </c>
      <c r="AM95" s="47">
        <f t="shared" si="35"/>
        <v>0</v>
      </c>
      <c r="AN95" s="55">
        <f t="shared" si="35"/>
        <v>0</v>
      </c>
      <c r="AO95" s="47">
        <f t="shared" si="33"/>
        <v>0</v>
      </c>
      <c r="AP95" s="47">
        <f t="shared" si="33"/>
        <v>0</v>
      </c>
      <c r="AQ95" s="55">
        <f t="shared" si="33"/>
        <v>0</v>
      </c>
      <c r="AR95" s="47">
        <f t="shared" si="33"/>
        <v>0</v>
      </c>
      <c r="AS95" s="64">
        <f t="shared" si="33"/>
        <v>0</v>
      </c>
      <c r="AT95" s="55">
        <f t="shared" si="33"/>
        <v>0</v>
      </c>
      <c r="AU95" s="47">
        <f t="shared" si="33"/>
        <v>0</v>
      </c>
      <c r="AV95" s="64">
        <f t="shared" si="33"/>
        <v>0</v>
      </c>
      <c r="AW95" s="55">
        <f t="shared" si="33"/>
        <v>0</v>
      </c>
      <c r="AX95" s="47">
        <f t="shared" si="33"/>
        <v>0</v>
      </c>
      <c r="AY95" s="64">
        <f t="shared" si="33"/>
        <v>0</v>
      </c>
      <c r="AZ95" s="55">
        <f t="shared" si="33"/>
        <v>0</v>
      </c>
      <c r="BA95" s="47">
        <f t="shared" si="33"/>
        <v>0</v>
      </c>
      <c r="BB95" s="55">
        <f t="shared" si="33"/>
        <v>0</v>
      </c>
      <c r="BC95" s="47">
        <f t="shared" si="33"/>
        <v>0</v>
      </c>
      <c r="BD95" s="55">
        <f t="shared" si="33"/>
        <v>0</v>
      </c>
      <c r="BE95" s="47">
        <f t="shared" si="36"/>
        <v>0</v>
      </c>
      <c r="BF95" s="55">
        <f t="shared" si="36"/>
        <v>0</v>
      </c>
      <c r="BG95" s="47">
        <f t="shared" si="22"/>
        <v>0</v>
      </c>
      <c r="BH95" s="55">
        <f t="shared" si="23"/>
        <v>0</v>
      </c>
    </row>
    <row r="96" spans="1:60" x14ac:dyDescent="0.4">
      <c r="A96" s="45"/>
      <c r="B96" s="45" t="s">
        <v>20</v>
      </c>
      <c r="C96" s="47">
        <f t="shared" si="34"/>
        <v>0</v>
      </c>
      <c r="D96" s="47">
        <f t="shared" si="34"/>
        <v>0</v>
      </c>
      <c r="E96" s="55">
        <f t="shared" si="34"/>
        <v>0</v>
      </c>
      <c r="F96" s="47">
        <f t="shared" si="34"/>
        <v>0</v>
      </c>
      <c r="G96" s="47">
        <f t="shared" si="34"/>
        <v>0</v>
      </c>
      <c r="H96" s="55">
        <f t="shared" si="34"/>
        <v>0</v>
      </c>
      <c r="I96" s="47">
        <f t="shared" si="30"/>
        <v>0</v>
      </c>
      <c r="J96" s="47">
        <f t="shared" si="30"/>
        <v>0</v>
      </c>
      <c r="K96" s="55">
        <f t="shared" si="30"/>
        <v>0</v>
      </c>
      <c r="L96" s="47">
        <f t="shared" si="30"/>
        <v>0</v>
      </c>
      <c r="M96" s="55">
        <f t="shared" si="30"/>
        <v>0</v>
      </c>
      <c r="N96" s="47">
        <f t="shared" si="30"/>
        <v>0</v>
      </c>
      <c r="O96" s="55">
        <f t="shared" si="30"/>
        <v>0</v>
      </c>
      <c r="P96" s="47">
        <f t="shared" si="30"/>
        <v>0</v>
      </c>
      <c r="Q96" s="47">
        <f t="shared" si="30"/>
        <v>0</v>
      </c>
      <c r="R96" s="55">
        <f t="shared" si="30"/>
        <v>0</v>
      </c>
      <c r="S96" s="47">
        <f t="shared" si="31"/>
        <v>0</v>
      </c>
      <c r="T96" s="47">
        <f t="shared" si="31"/>
        <v>0</v>
      </c>
      <c r="U96" s="55">
        <f t="shared" si="31"/>
        <v>0</v>
      </c>
      <c r="V96" s="47">
        <f t="shared" si="31"/>
        <v>0</v>
      </c>
      <c r="W96" s="47">
        <f t="shared" si="31"/>
        <v>0</v>
      </c>
      <c r="X96" s="55">
        <f t="shared" si="31"/>
        <v>0</v>
      </c>
      <c r="Y96" s="47">
        <f t="shared" si="31"/>
        <v>0</v>
      </c>
      <c r="Z96" s="55">
        <f t="shared" si="31"/>
        <v>0</v>
      </c>
      <c r="AA96" s="47">
        <f t="shared" si="31"/>
        <v>0</v>
      </c>
      <c r="AB96" s="55">
        <f t="shared" si="31"/>
        <v>0</v>
      </c>
      <c r="AC96" s="47">
        <f t="shared" si="32"/>
        <v>0</v>
      </c>
      <c r="AD96" s="55">
        <f t="shared" si="32"/>
        <v>0</v>
      </c>
      <c r="AE96" s="47">
        <f t="shared" si="32"/>
        <v>0</v>
      </c>
      <c r="AF96" s="47">
        <f t="shared" si="32"/>
        <v>0</v>
      </c>
      <c r="AG96" s="55">
        <f t="shared" si="32"/>
        <v>0</v>
      </c>
      <c r="AH96" s="47">
        <f t="shared" si="32"/>
        <v>0</v>
      </c>
      <c r="AI96" s="47">
        <f t="shared" si="32"/>
        <v>0</v>
      </c>
      <c r="AJ96" s="55">
        <f t="shared" si="32"/>
        <v>0</v>
      </c>
      <c r="AK96" s="47">
        <f t="shared" si="32"/>
        <v>0</v>
      </c>
      <c r="AL96" s="55">
        <f t="shared" si="32"/>
        <v>0</v>
      </c>
      <c r="AM96" s="47">
        <f t="shared" si="35"/>
        <v>0</v>
      </c>
      <c r="AN96" s="55">
        <f t="shared" si="35"/>
        <v>0</v>
      </c>
      <c r="AO96" s="47">
        <f t="shared" si="33"/>
        <v>0</v>
      </c>
      <c r="AP96" s="47">
        <f t="shared" si="33"/>
        <v>0</v>
      </c>
      <c r="AQ96" s="55">
        <f t="shared" si="33"/>
        <v>0</v>
      </c>
      <c r="AR96" s="47">
        <f t="shared" si="33"/>
        <v>0</v>
      </c>
      <c r="AS96" s="64">
        <f t="shared" si="33"/>
        <v>0</v>
      </c>
      <c r="AT96" s="55">
        <f t="shared" si="33"/>
        <v>0</v>
      </c>
      <c r="AU96" s="47">
        <f t="shared" si="33"/>
        <v>0</v>
      </c>
      <c r="AV96" s="64">
        <f t="shared" si="33"/>
        <v>0</v>
      </c>
      <c r="AW96" s="55">
        <f t="shared" si="33"/>
        <v>0</v>
      </c>
      <c r="AX96" s="47">
        <f t="shared" si="33"/>
        <v>0</v>
      </c>
      <c r="AY96" s="64">
        <f t="shared" si="33"/>
        <v>0</v>
      </c>
      <c r="AZ96" s="55">
        <f t="shared" si="33"/>
        <v>0</v>
      </c>
      <c r="BA96" s="47">
        <f t="shared" si="33"/>
        <v>0</v>
      </c>
      <c r="BB96" s="55">
        <f t="shared" si="33"/>
        <v>0</v>
      </c>
      <c r="BC96" s="47">
        <f t="shared" si="33"/>
        <v>0</v>
      </c>
      <c r="BD96" s="55">
        <f t="shared" si="33"/>
        <v>0</v>
      </c>
      <c r="BE96" s="47">
        <f t="shared" si="36"/>
        <v>0</v>
      </c>
      <c r="BF96" s="55">
        <f t="shared" si="36"/>
        <v>0</v>
      </c>
      <c r="BG96" s="47">
        <f t="shared" si="22"/>
        <v>0</v>
      </c>
      <c r="BH96" s="55">
        <f t="shared" si="23"/>
        <v>0</v>
      </c>
    </row>
    <row r="97" spans="1:60" x14ac:dyDescent="0.4">
      <c r="A97" s="45"/>
      <c r="B97" s="45" t="s">
        <v>21</v>
      </c>
      <c r="C97" s="47">
        <f t="shared" si="34"/>
        <v>0</v>
      </c>
      <c r="D97" s="47">
        <f t="shared" si="34"/>
        <v>0</v>
      </c>
      <c r="E97" s="55">
        <f t="shared" si="34"/>
        <v>0</v>
      </c>
      <c r="F97" s="47">
        <f t="shared" si="34"/>
        <v>0</v>
      </c>
      <c r="G97" s="47">
        <f t="shared" si="34"/>
        <v>0</v>
      </c>
      <c r="H97" s="55">
        <f t="shared" si="34"/>
        <v>0</v>
      </c>
      <c r="I97" s="47">
        <f t="shared" si="30"/>
        <v>0</v>
      </c>
      <c r="J97" s="47">
        <f t="shared" si="30"/>
        <v>0</v>
      </c>
      <c r="K97" s="55">
        <f t="shared" si="30"/>
        <v>0</v>
      </c>
      <c r="L97" s="47">
        <f t="shared" si="30"/>
        <v>0</v>
      </c>
      <c r="M97" s="55">
        <f t="shared" si="30"/>
        <v>0</v>
      </c>
      <c r="N97" s="47">
        <f t="shared" si="30"/>
        <v>0</v>
      </c>
      <c r="O97" s="55">
        <f t="shared" si="30"/>
        <v>0</v>
      </c>
      <c r="P97" s="47">
        <f t="shared" si="30"/>
        <v>0</v>
      </c>
      <c r="Q97" s="47">
        <f t="shared" si="30"/>
        <v>0</v>
      </c>
      <c r="R97" s="55">
        <f t="shared" si="30"/>
        <v>0</v>
      </c>
      <c r="S97" s="47">
        <f t="shared" si="31"/>
        <v>0</v>
      </c>
      <c r="T97" s="47">
        <f t="shared" si="31"/>
        <v>0</v>
      </c>
      <c r="U97" s="55">
        <f t="shared" si="31"/>
        <v>0</v>
      </c>
      <c r="V97" s="47">
        <f t="shared" si="31"/>
        <v>0</v>
      </c>
      <c r="W97" s="47">
        <f t="shared" si="31"/>
        <v>0</v>
      </c>
      <c r="X97" s="55">
        <f t="shared" si="31"/>
        <v>0</v>
      </c>
      <c r="Y97" s="47">
        <f t="shared" si="31"/>
        <v>0</v>
      </c>
      <c r="Z97" s="55">
        <f t="shared" si="31"/>
        <v>0</v>
      </c>
      <c r="AA97" s="47">
        <f t="shared" si="31"/>
        <v>0</v>
      </c>
      <c r="AB97" s="55">
        <f t="shared" si="31"/>
        <v>0</v>
      </c>
      <c r="AC97" s="47">
        <f t="shared" si="32"/>
        <v>0</v>
      </c>
      <c r="AD97" s="55">
        <f t="shared" si="32"/>
        <v>0</v>
      </c>
      <c r="AE97" s="47">
        <f t="shared" si="32"/>
        <v>0</v>
      </c>
      <c r="AF97" s="47">
        <f t="shared" si="32"/>
        <v>0</v>
      </c>
      <c r="AG97" s="55">
        <f t="shared" si="32"/>
        <v>0</v>
      </c>
      <c r="AH97" s="47">
        <f t="shared" si="32"/>
        <v>0</v>
      </c>
      <c r="AI97" s="47">
        <f t="shared" si="32"/>
        <v>0</v>
      </c>
      <c r="AJ97" s="55">
        <f t="shared" si="32"/>
        <v>0</v>
      </c>
      <c r="AK97" s="47">
        <f t="shared" si="32"/>
        <v>0</v>
      </c>
      <c r="AL97" s="55">
        <f t="shared" si="32"/>
        <v>0</v>
      </c>
      <c r="AM97" s="47">
        <f t="shared" si="35"/>
        <v>0</v>
      </c>
      <c r="AN97" s="55">
        <f t="shared" si="35"/>
        <v>0</v>
      </c>
      <c r="AO97" s="47">
        <f t="shared" si="33"/>
        <v>0</v>
      </c>
      <c r="AP97" s="47">
        <f t="shared" si="33"/>
        <v>0</v>
      </c>
      <c r="AQ97" s="55">
        <f t="shared" si="33"/>
        <v>0</v>
      </c>
      <c r="AR97" s="47">
        <f t="shared" si="33"/>
        <v>0</v>
      </c>
      <c r="AS97" s="64">
        <f t="shared" si="33"/>
        <v>0</v>
      </c>
      <c r="AT97" s="55">
        <f t="shared" si="33"/>
        <v>0</v>
      </c>
      <c r="AU97" s="47">
        <f t="shared" si="33"/>
        <v>0</v>
      </c>
      <c r="AV97" s="64">
        <f t="shared" si="33"/>
        <v>0</v>
      </c>
      <c r="AW97" s="55">
        <f t="shared" si="33"/>
        <v>0</v>
      </c>
      <c r="AX97" s="47">
        <f t="shared" si="33"/>
        <v>0</v>
      </c>
      <c r="AY97" s="64">
        <f t="shared" si="33"/>
        <v>0</v>
      </c>
      <c r="AZ97" s="55">
        <f t="shared" si="33"/>
        <v>0</v>
      </c>
      <c r="BA97" s="47">
        <f t="shared" si="33"/>
        <v>0</v>
      </c>
      <c r="BB97" s="55">
        <f t="shared" si="33"/>
        <v>0</v>
      </c>
      <c r="BC97" s="47">
        <f t="shared" si="33"/>
        <v>0</v>
      </c>
      <c r="BD97" s="55">
        <f t="shared" si="33"/>
        <v>0</v>
      </c>
      <c r="BE97" s="47">
        <f t="shared" si="36"/>
        <v>0</v>
      </c>
      <c r="BF97" s="55">
        <f t="shared" si="36"/>
        <v>0</v>
      </c>
      <c r="BG97" s="47">
        <f t="shared" si="22"/>
        <v>0</v>
      </c>
      <c r="BH97" s="55">
        <f t="shared" si="23"/>
        <v>0</v>
      </c>
    </row>
    <row r="98" spans="1:60" x14ac:dyDescent="0.4">
      <c r="A98" s="45"/>
      <c r="B98" s="45" t="s">
        <v>22</v>
      </c>
      <c r="C98" s="47">
        <f t="shared" si="34"/>
        <v>0</v>
      </c>
      <c r="D98" s="47">
        <f t="shared" si="34"/>
        <v>0</v>
      </c>
      <c r="E98" s="55">
        <f t="shared" si="34"/>
        <v>0</v>
      </c>
      <c r="F98" s="47">
        <f t="shared" si="34"/>
        <v>0</v>
      </c>
      <c r="G98" s="47">
        <f t="shared" si="34"/>
        <v>0</v>
      </c>
      <c r="H98" s="55">
        <f t="shared" si="34"/>
        <v>0</v>
      </c>
      <c r="I98" s="47">
        <f t="shared" si="30"/>
        <v>0</v>
      </c>
      <c r="J98" s="47">
        <f t="shared" si="30"/>
        <v>0</v>
      </c>
      <c r="K98" s="55">
        <f t="shared" si="30"/>
        <v>0</v>
      </c>
      <c r="L98" s="47">
        <f t="shared" si="30"/>
        <v>0</v>
      </c>
      <c r="M98" s="55">
        <f t="shared" si="30"/>
        <v>0</v>
      </c>
      <c r="N98" s="47">
        <f t="shared" si="30"/>
        <v>0</v>
      </c>
      <c r="O98" s="55">
        <f t="shared" si="30"/>
        <v>0</v>
      </c>
      <c r="P98" s="47">
        <f t="shared" si="30"/>
        <v>0</v>
      </c>
      <c r="Q98" s="47">
        <f t="shared" si="30"/>
        <v>0</v>
      </c>
      <c r="R98" s="55">
        <f t="shared" si="30"/>
        <v>0</v>
      </c>
      <c r="S98" s="47">
        <f t="shared" si="31"/>
        <v>0</v>
      </c>
      <c r="T98" s="47">
        <f t="shared" si="31"/>
        <v>0</v>
      </c>
      <c r="U98" s="55">
        <f t="shared" si="31"/>
        <v>0</v>
      </c>
      <c r="V98" s="47">
        <f t="shared" si="31"/>
        <v>0</v>
      </c>
      <c r="W98" s="47">
        <f t="shared" si="31"/>
        <v>0</v>
      </c>
      <c r="X98" s="55">
        <f t="shared" si="31"/>
        <v>0</v>
      </c>
      <c r="Y98" s="47">
        <f t="shared" si="31"/>
        <v>0</v>
      </c>
      <c r="Z98" s="55">
        <f t="shared" si="31"/>
        <v>0</v>
      </c>
      <c r="AA98" s="47">
        <f t="shared" si="31"/>
        <v>0</v>
      </c>
      <c r="AB98" s="55">
        <f t="shared" si="31"/>
        <v>0</v>
      </c>
      <c r="AC98" s="47">
        <f t="shared" si="32"/>
        <v>0</v>
      </c>
      <c r="AD98" s="55">
        <f t="shared" si="32"/>
        <v>0</v>
      </c>
      <c r="AE98" s="47">
        <f t="shared" si="32"/>
        <v>0</v>
      </c>
      <c r="AF98" s="47">
        <f t="shared" si="32"/>
        <v>0</v>
      </c>
      <c r="AG98" s="55">
        <f t="shared" si="32"/>
        <v>0</v>
      </c>
      <c r="AH98" s="47">
        <f t="shared" si="32"/>
        <v>0</v>
      </c>
      <c r="AI98" s="47">
        <f t="shared" si="32"/>
        <v>0</v>
      </c>
      <c r="AJ98" s="55">
        <f t="shared" si="32"/>
        <v>0</v>
      </c>
      <c r="AK98" s="47">
        <f t="shared" si="32"/>
        <v>0</v>
      </c>
      <c r="AL98" s="55">
        <f t="shared" si="32"/>
        <v>0</v>
      </c>
      <c r="AM98" s="47">
        <f t="shared" si="35"/>
        <v>0</v>
      </c>
      <c r="AN98" s="55">
        <f t="shared" si="35"/>
        <v>0</v>
      </c>
      <c r="AO98" s="47">
        <f t="shared" si="33"/>
        <v>0</v>
      </c>
      <c r="AP98" s="47">
        <f t="shared" si="33"/>
        <v>0</v>
      </c>
      <c r="AQ98" s="55">
        <f t="shared" si="33"/>
        <v>0</v>
      </c>
      <c r="AR98" s="47">
        <f t="shared" si="33"/>
        <v>0</v>
      </c>
      <c r="AS98" s="64">
        <f t="shared" si="33"/>
        <v>0</v>
      </c>
      <c r="AT98" s="55">
        <f t="shared" si="33"/>
        <v>0</v>
      </c>
      <c r="AU98" s="47">
        <f t="shared" si="33"/>
        <v>0</v>
      </c>
      <c r="AV98" s="64">
        <f t="shared" si="33"/>
        <v>0</v>
      </c>
      <c r="AW98" s="55">
        <f t="shared" si="33"/>
        <v>0</v>
      </c>
      <c r="AX98" s="47">
        <f t="shared" si="33"/>
        <v>0</v>
      </c>
      <c r="AY98" s="64">
        <f t="shared" si="33"/>
        <v>0</v>
      </c>
      <c r="AZ98" s="55">
        <f t="shared" si="33"/>
        <v>0</v>
      </c>
      <c r="BA98" s="47">
        <f t="shared" si="33"/>
        <v>0</v>
      </c>
      <c r="BB98" s="55">
        <f t="shared" si="33"/>
        <v>0</v>
      </c>
      <c r="BC98" s="47">
        <f t="shared" si="33"/>
        <v>0</v>
      </c>
      <c r="BD98" s="55">
        <f t="shared" si="33"/>
        <v>0</v>
      </c>
      <c r="BE98" s="47">
        <f t="shared" si="36"/>
        <v>0</v>
      </c>
      <c r="BF98" s="55">
        <f t="shared" si="36"/>
        <v>0</v>
      </c>
      <c r="BG98" s="47">
        <f t="shared" si="22"/>
        <v>0</v>
      </c>
      <c r="BH98" s="55">
        <f t="shared" si="23"/>
        <v>0</v>
      </c>
    </row>
    <row r="99" spans="1:60" x14ac:dyDescent="0.4">
      <c r="A99" s="45"/>
      <c r="B99" s="45" t="s">
        <v>23</v>
      </c>
      <c r="C99" s="47">
        <f t="shared" si="34"/>
        <v>0</v>
      </c>
      <c r="D99" s="47">
        <f t="shared" si="34"/>
        <v>0</v>
      </c>
      <c r="E99" s="55">
        <f t="shared" si="34"/>
        <v>0</v>
      </c>
      <c r="F99" s="47">
        <f t="shared" si="34"/>
        <v>0</v>
      </c>
      <c r="G99" s="47">
        <f t="shared" si="34"/>
        <v>0</v>
      </c>
      <c r="H99" s="55">
        <f t="shared" si="34"/>
        <v>0</v>
      </c>
      <c r="I99" s="47">
        <f t="shared" si="30"/>
        <v>0</v>
      </c>
      <c r="J99" s="47">
        <f t="shared" si="30"/>
        <v>0</v>
      </c>
      <c r="K99" s="55">
        <f t="shared" si="30"/>
        <v>0</v>
      </c>
      <c r="L99" s="47">
        <f t="shared" si="30"/>
        <v>0</v>
      </c>
      <c r="M99" s="55">
        <f t="shared" si="30"/>
        <v>0</v>
      </c>
      <c r="N99" s="47">
        <f t="shared" si="30"/>
        <v>0</v>
      </c>
      <c r="O99" s="55">
        <f t="shared" si="30"/>
        <v>0</v>
      </c>
      <c r="P99" s="47">
        <f t="shared" si="30"/>
        <v>0</v>
      </c>
      <c r="Q99" s="47">
        <f t="shared" si="30"/>
        <v>0</v>
      </c>
      <c r="R99" s="55">
        <f t="shared" si="30"/>
        <v>0</v>
      </c>
      <c r="S99" s="47">
        <f t="shared" si="31"/>
        <v>0</v>
      </c>
      <c r="T99" s="47">
        <f t="shared" si="31"/>
        <v>0</v>
      </c>
      <c r="U99" s="55">
        <f t="shared" si="31"/>
        <v>0</v>
      </c>
      <c r="V99" s="47">
        <f t="shared" si="31"/>
        <v>0</v>
      </c>
      <c r="W99" s="47">
        <f t="shared" si="31"/>
        <v>0</v>
      </c>
      <c r="X99" s="55">
        <f t="shared" si="31"/>
        <v>0</v>
      </c>
      <c r="Y99" s="47">
        <f t="shared" si="31"/>
        <v>0</v>
      </c>
      <c r="Z99" s="55">
        <f t="shared" si="31"/>
        <v>0</v>
      </c>
      <c r="AA99" s="47">
        <f t="shared" si="31"/>
        <v>0</v>
      </c>
      <c r="AB99" s="55">
        <f t="shared" si="31"/>
        <v>0</v>
      </c>
      <c r="AC99" s="47">
        <f t="shared" si="32"/>
        <v>0</v>
      </c>
      <c r="AD99" s="55">
        <f t="shared" si="32"/>
        <v>0</v>
      </c>
      <c r="AE99" s="47">
        <f t="shared" si="32"/>
        <v>0</v>
      </c>
      <c r="AF99" s="47">
        <f t="shared" si="32"/>
        <v>0</v>
      </c>
      <c r="AG99" s="55">
        <f t="shared" si="32"/>
        <v>0</v>
      </c>
      <c r="AH99" s="47">
        <f t="shared" si="32"/>
        <v>0</v>
      </c>
      <c r="AI99" s="47">
        <f t="shared" si="32"/>
        <v>0</v>
      </c>
      <c r="AJ99" s="55">
        <f t="shared" si="32"/>
        <v>0</v>
      </c>
      <c r="AK99" s="47">
        <f t="shared" si="32"/>
        <v>0</v>
      </c>
      <c r="AL99" s="55">
        <f t="shared" si="32"/>
        <v>0</v>
      </c>
      <c r="AM99" s="47">
        <f t="shared" si="35"/>
        <v>0</v>
      </c>
      <c r="AN99" s="55">
        <f t="shared" si="35"/>
        <v>0</v>
      </c>
      <c r="AO99" s="47">
        <f t="shared" si="33"/>
        <v>0</v>
      </c>
      <c r="AP99" s="47">
        <f t="shared" si="33"/>
        <v>0</v>
      </c>
      <c r="AQ99" s="55">
        <f t="shared" si="33"/>
        <v>0</v>
      </c>
      <c r="AR99" s="47">
        <f t="shared" si="33"/>
        <v>0</v>
      </c>
      <c r="AS99" s="64">
        <f t="shared" si="33"/>
        <v>0</v>
      </c>
      <c r="AT99" s="55">
        <f t="shared" si="33"/>
        <v>0</v>
      </c>
      <c r="AU99" s="47">
        <f t="shared" si="33"/>
        <v>0</v>
      </c>
      <c r="AV99" s="64">
        <f t="shared" si="33"/>
        <v>0</v>
      </c>
      <c r="AW99" s="55">
        <f t="shared" si="33"/>
        <v>0</v>
      </c>
      <c r="AX99" s="47">
        <f t="shared" si="33"/>
        <v>0</v>
      </c>
      <c r="AY99" s="64">
        <f t="shared" si="33"/>
        <v>0</v>
      </c>
      <c r="AZ99" s="55">
        <f t="shared" si="33"/>
        <v>0</v>
      </c>
      <c r="BA99" s="47">
        <f t="shared" si="33"/>
        <v>0</v>
      </c>
      <c r="BB99" s="55">
        <f t="shared" si="33"/>
        <v>0</v>
      </c>
      <c r="BC99" s="47">
        <f t="shared" si="33"/>
        <v>0</v>
      </c>
      <c r="BD99" s="55">
        <f t="shared" si="33"/>
        <v>0</v>
      </c>
      <c r="BE99" s="47">
        <f t="shared" si="36"/>
        <v>0</v>
      </c>
      <c r="BF99" s="55">
        <f t="shared" si="36"/>
        <v>0</v>
      </c>
      <c r="BG99" s="47">
        <f t="shared" si="22"/>
        <v>0</v>
      </c>
      <c r="BH99" s="55">
        <f t="shared" si="23"/>
        <v>0</v>
      </c>
    </row>
    <row r="100" spans="1:60" x14ac:dyDescent="0.4">
      <c r="A100" s="45"/>
      <c r="B100" s="45" t="s">
        <v>145</v>
      </c>
      <c r="C100" s="47">
        <f t="shared" si="34"/>
        <v>0</v>
      </c>
      <c r="D100" s="47">
        <f t="shared" si="34"/>
        <v>0</v>
      </c>
      <c r="E100" s="55">
        <f t="shared" si="34"/>
        <v>0</v>
      </c>
      <c r="F100" s="47">
        <f t="shared" si="34"/>
        <v>0</v>
      </c>
      <c r="G100" s="47">
        <f t="shared" si="34"/>
        <v>0</v>
      </c>
      <c r="H100" s="55">
        <f t="shared" si="34"/>
        <v>0</v>
      </c>
      <c r="I100" s="47">
        <f t="shared" si="30"/>
        <v>0</v>
      </c>
      <c r="J100" s="47">
        <f t="shared" si="30"/>
        <v>0</v>
      </c>
      <c r="K100" s="55">
        <f t="shared" si="30"/>
        <v>0</v>
      </c>
      <c r="L100" s="47">
        <f t="shared" si="30"/>
        <v>0</v>
      </c>
      <c r="M100" s="55">
        <f t="shared" si="30"/>
        <v>0</v>
      </c>
      <c r="N100" s="47">
        <f t="shared" si="30"/>
        <v>0</v>
      </c>
      <c r="O100" s="55">
        <f t="shared" si="30"/>
        <v>0</v>
      </c>
      <c r="P100" s="47">
        <f t="shared" si="30"/>
        <v>0</v>
      </c>
      <c r="Q100" s="47">
        <f t="shared" si="30"/>
        <v>0</v>
      </c>
      <c r="R100" s="55">
        <f t="shared" si="30"/>
        <v>0</v>
      </c>
      <c r="S100" s="47">
        <f t="shared" si="31"/>
        <v>0</v>
      </c>
      <c r="T100" s="47">
        <f t="shared" si="31"/>
        <v>0</v>
      </c>
      <c r="U100" s="55">
        <f t="shared" si="31"/>
        <v>0</v>
      </c>
      <c r="V100" s="47">
        <f t="shared" si="31"/>
        <v>0</v>
      </c>
      <c r="W100" s="47">
        <f t="shared" si="31"/>
        <v>0</v>
      </c>
      <c r="X100" s="55">
        <f t="shared" si="31"/>
        <v>0</v>
      </c>
      <c r="Y100" s="47">
        <f t="shared" si="31"/>
        <v>0</v>
      </c>
      <c r="Z100" s="55">
        <f t="shared" si="31"/>
        <v>0</v>
      </c>
      <c r="AA100" s="47">
        <f t="shared" si="31"/>
        <v>0</v>
      </c>
      <c r="AB100" s="55">
        <f t="shared" si="31"/>
        <v>0</v>
      </c>
      <c r="AC100" s="47">
        <f t="shared" si="32"/>
        <v>0</v>
      </c>
      <c r="AD100" s="55">
        <f t="shared" si="32"/>
        <v>0</v>
      </c>
      <c r="AE100" s="47">
        <f t="shared" si="32"/>
        <v>0</v>
      </c>
      <c r="AF100" s="47">
        <f t="shared" si="32"/>
        <v>0</v>
      </c>
      <c r="AG100" s="55">
        <f t="shared" si="32"/>
        <v>0</v>
      </c>
      <c r="AH100" s="47">
        <f t="shared" si="32"/>
        <v>0</v>
      </c>
      <c r="AI100" s="47">
        <f t="shared" si="32"/>
        <v>0</v>
      </c>
      <c r="AJ100" s="55">
        <f t="shared" si="32"/>
        <v>0</v>
      </c>
      <c r="AK100" s="47">
        <f t="shared" si="32"/>
        <v>0</v>
      </c>
      <c r="AL100" s="55">
        <f t="shared" si="32"/>
        <v>0</v>
      </c>
      <c r="AM100" s="47">
        <f t="shared" si="35"/>
        <v>0</v>
      </c>
      <c r="AN100" s="55">
        <f t="shared" si="35"/>
        <v>0</v>
      </c>
      <c r="AO100" s="47">
        <f t="shared" si="33"/>
        <v>0</v>
      </c>
      <c r="AP100" s="47">
        <f t="shared" si="33"/>
        <v>0</v>
      </c>
      <c r="AQ100" s="55">
        <f t="shared" si="33"/>
        <v>0</v>
      </c>
      <c r="AR100" s="47">
        <f t="shared" si="33"/>
        <v>0</v>
      </c>
      <c r="AS100" s="64">
        <f t="shared" si="33"/>
        <v>0</v>
      </c>
      <c r="AT100" s="55">
        <f t="shared" si="33"/>
        <v>0</v>
      </c>
      <c r="AU100" s="47">
        <f t="shared" si="33"/>
        <v>0</v>
      </c>
      <c r="AV100" s="64">
        <f t="shared" si="33"/>
        <v>0</v>
      </c>
      <c r="AW100" s="55">
        <f t="shared" si="33"/>
        <v>0</v>
      </c>
      <c r="AX100" s="47">
        <f t="shared" si="33"/>
        <v>0</v>
      </c>
      <c r="AY100" s="64">
        <f t="shared" si="33"/>
        <v>0</v>
      </c>
      <c r="AZ100" s="55">
        <f t="shared" si="33"/>
        <v>0</v>
      </c>
      <c r="BA100" s="47">
        <f t="shared" si="33"/>
        <v>0</v>
      </c>
      <c r="BB100" s="55">
        <f t="shared" si="33"/>
        <v>0</v>
      </c>
      <c r="BC100" s="47">
        <f t="shared" si="33"/>
        <v>0</v>
      </c>
      <c r="BD100" s="55">
        <f t="shared" si="33"/>
        <v>0</v>
      </c>
      <c r="BE100" s="47">
        <f t="shared" si="36"/>
        <v>0</v>
      </c>
      <c r="BF100" s="55">
        <f t="shared" si="36"/>
        <v>0</v>
      </c>
      <c r="BG100" s="47">
        <f t="shared" si="22"/>
        <v>0</v>
      </c>
      <c r="BH100" s="55">
        <f t="shared" si="23"/>
        <v>0</v>
      </c>
    </row>
    <row r="101" spans="1:60" x14ac:dyDescent="0.4">
      <c r="A101" s="45"/>
      <c r="B101" s="45" t="s">
        <v>151</v>
      </c>
      <c r="C101" s="47">
        <f t="shared" si="34"/>
        <v>0</v>
      </c>
      <c r="D101" s="47">
        <f t="shared" si="34"/>
        <v>0</v>
      </c>
      <c r="E101" s="55">
        <f t="shared" si="34"/>
        <v>0</v>
      </c>
      <c r="F101" s="47">
        <f t="shared" si="34"/>
        <v>0</v>
      </c>
      <c r="G101" s="47">
        <f t="shared" si="34"/>
        <v>0</v>
      </c>
      <c r="H101" s="55">
        <f t="shared" si="34"/>
        <v>0</v>
      </c>
      <c r="I101" s="47">
        <f t="shared" si="30"/>
        <v>0</v>
      </c>
      <c r="J101" s="47">
        <f t="shared" si="30"/>
        <v>0</v>
      </c>
      <c r="K101" s="55">
        <f t="shared" si="30"/>
        <v>0</v>
      </c>
      <c r="L101" s="47">
        <f t="shared" si="30"/>
        <v>0</v>
      </c>
      <c r="M101" s="55">
        <f t="shared" si="30"/>
        <v>0</v>
      </c>
      <c r="N101" s="47">
        <f t="shared" si="30"/>
        <v>0</v>
      </c>
      <c r="O101" s="55">
        <f t="shared" si="30"/>
        <v>0</v>
      </c>
      <c r="P101" s="47">
        <f t="shared" si="30"/>
        <v>0</v>
      </c>
      <c r="Q101" s="47">
        <f t="shared" si="30"/>
        <v>0</v>
      </c>
      <c r="R101" s="55">
        <f t="shared" si="30"/>
        <v>0</v>
      </c>
      <c r="S101" s="47">
        <f t="shared" si="31"/>
        <v>0</v>
      </c>
      <c r="T101" s="47">
        <f t="shared" si="31"/>
        <v>0</v>
      </c>
      <c r="U101" s="55">
        <f t="shared" si="31"/>
        <v>0</v>
      </c>
      <c r="V101" s="47">
        <f t="shared" si="31"/>
        <v>0</v>
      </c>
      <c r="W101" s="47">
        <f t="shared" si="31"/>
        <v>0</v>
      </c>
      <c r="X101" s="55">
        <f t="shared" si="31"/>
        <v>0</v>
      </c>
      <c r="Y101" s="47">
        <f t="shared" si="31"/>
        <v>0</v>
      </c>
      <c r="Z101" s="55">
        <f t="shared" si="31"/>
        <v>0</v>
      </c>
      <c r="AA101" s="47">
        <f t="shared" si="31"/>
        <v>0</v>
      </c>
      <c r="AB101" s="55">
        <f t="shared" si="31"/>
        <v>0</v>
      </c>
      <c r="AC101" s="47">
        <f t="shared" si="32"/>
        <v>0</v>
      </c>
      <c r="AD101" s="55">
        <f t="shared" si="32"/>
        <v>0</v>
      </c>
      <c r="AE101" s="47">
        <f t="shared" si="32"/>
        <v>0</v>
      </c>
      <c r="AF101" s="47">
        <f t="shared" si="32"/>
        <v>0</v>
      </c>
      <c r="AG101" s="55">
        <f t="shared" si="32"/>
        <v>0</v>
      </c>
      <c r="AH101" s="47">
        <f t="shared" si="32"/>
        <v>0</v>
      </c>
      <c r="AI101" s="47">
        <f t="shared" si="32"/>
        <v>0</v>
      </c>
      <c r="AJ101" s="55">
        <f t="shared" si="32"/>
        <v>0</v>
      </c>
      <c r="AK101" s="47">
        <f t="shared" si="32"/>
        <v>0</v>
      </c>
      <c r="AL101" s="55">
        <f t="shared" si="32"/>
        <v>0</v>
      </c>
      <c r="AM101" s="47">
        <f t="shared" si="35"/>
        <v>0</v>
      </c>
      <c r="AN101" s="55">
        <f t="shared" si="35"/>
        <v>0</v>
      </c>
      <c r="AO101" s="47">
        <f t="shared" si="33"/>
        <v>0</v>
      </c>
      <c r="AP101" s="47">
        <f t="shared" si="33"/>
        <v>0</v>
      </c>
      <c r="AQ101" s="55">
        <f t="shared" si="33"/>
        <v>0</v>
      </c>
      <c r="AR101" s="47">
        <f t="shared" si="33"/>
        <v>0</v>
      </c>
      <c r="AS101" s="64">
        <f t="shared" si="33"/>
        <v>0</v>
      </c>
      <c r="AT101" s="55">
        <f t="shared" si="33"/>
        <v>0</v>
      </c>
      <c r="AU101" s="47">
        <f t="shared" si="33"/>
        <v>0</v>
      </c>
      <c r="AV101" s="64">
        <f t="shared" si="33"/>
        <v>0</v>
      </c>
      <c r="AW101" s="55">
        <f t="shared" si="33"/>
        <v>0</v>
      </c>
      <c r="AX101" s="47">
        <f t="shared" si="33"/>
        <v>0</v>
      </c>
      <c r="AY101" s="64">
        <f t="shared" si="33"/>
        <v>0</v>
      </c>
      <c r="AZ101" s="55">
        <f t="shared" si="33"/>
        <v>0</v>
      </c>
      <c r="BA101" s="47">
        <f t="shared" si="33"/>
        <v>0</v>
      </c>
      <c r="BB101" s="55">
        <f t="shared" si="33"/>
        <v>0</v>
      </c>
      <c r="BC101" s="47">
        <f t="shared" si="33"/>
        <v>0</v>
      </c>
      <c r="BD101" s="55">
        <f t="shared" si="33"/>
        <v>0</v>
      </c>
      <c r="BE101" s="47">
        <f t="shared" si="36"/>
        <v>0</v>
      </c>
      <c r="BF101" s="55">
        <f t="shared" si="36"/>
        <v>0</v>
      </c>
      <c r="BG101" s="47">
        <f t="shared" si="22"/>
        <v>0</v>
      </c>
      <c r="BH101" s="55">
        <f t="shared" si="23"/>
        <v>0</v>
      </c>
    </row>
    <row r="102" spans="1:60" x14ac:dyDescent="0.4">
      <c r="A102" s="45"/>
      <c r="B102" s="45" t="s">
        <v>146</v>
      </c>
      <c r="C102" s="47">
        <f t="shared" si="34"/>
        <v>0</v>
      </c>
      <c r="D102" s="47">
        <f t="shared" si="34"/>
        <v>0</v>
      </c>
      <c r="E102" s="55">
        <f t="shared" si="34"/>
        <v>0</v>
      </c>
      <c r="F102" s="47">
        <f t="shared" si="34"/>
        <v>0</v>
      </c>
      <c r="G102" s="47">
        <f t="shared" si="34"/>
        <v>0</v>
      </c>
      <c r="H102" s="55">
        <f t="shared" si="34"/>
        <v>0</v>
      </c>
      <c r="I102" s="47">
        <f t="shared" si="30"/>
        <v>0</v>
      </c>
      <c r="J102" s="47">
        <f t="shared" si="30"/>
        <v>0</v>
      </c>
      <c r="K102" s="55">
        <f t="shared" si="30"/>
        <v>0</v>
      </c>
      <c r="L102" s="47">
        <f t="shared" si="30"/>
        <v>0</v>
      </c>
      <c r="M102" s="55">
        <f t="shared" si="30"/>
        <v>0</v>
      </c>
      <c r="N102" s="47">
        <f t="shared" si="30"/>
        <v>0</v>
      </c>
      <c r="O102" s="55">
        <f t="shared" si="30"/>
        <v>0</v>
      </c>
      <c r="P102" s="47">
        <f t="shared" si="30"/>
        <v>0</v>
      </c>
      <c r="Q102" s="47">
        <f t="shared" si="30"/>
        <v>0</v>
      </c>
      <c r="R102" s="55">
        <f t="shared" si="30"/>
        <v>0</v>
      </c>
      <c r="S102" s="47">
        <f t="shared" si="31"/>
        <v>0</v>
      </c>
      <c r="T102" s="47">
        <f t="shared" si="31"/>
        <v>0</v>
      </c>
      <c r="U102" s="55">
        <f t="shared" si="31"/>
        <v>0</v>
      </c>
      <c r="V102" s="47">
        <f t="shared" si="31"/>
        <v>0</v>
      </c>
      <c r="W102" s="47">
        <f t="shared" si="31"/>
        <v>0</v>
      </c>
      <c r="X102" s="55">
        <f t="shared" si="31"/>
        <v>0</v>
      </c>
      <c r="Y102" s="47">
        <f t="shared" si="31"/>
        <v>0</v>
      </c>
      <c r="Z102" s="55">
        <f t="shared" si="31"/>
        <v>0</v>
      </c>
      <c r="AA102" s="47">
        <f t="shared" si="31"/>
        <v>0</v>
      </c>
      <c r="AB102" s="55">
        <f t="shared" si="31"/>
        <v>0</v>
      </c>
      <c r="AC102" s="47">
        <f t="shared" si="32"/>
        <v>0</v>
      </c>
      <c r="AD102" s="55">
        <f t="shared" si="32"/>
        <v>0</v>
      </c>
      <c r="AE102" s="47">
        <f t="shared" si="32"/>
        <v>0</v>
      </c>
      <c r="AF102" s="47">
        <f t="shared" si="32"/>
        <v>0</v>
      </c>
      <c r="AG102" s="55">
        <f t="shared" si="32"/>
        <v>0</v>
      </c>
      <c r="AH102" s="47">
        <f t="shared" si="32"/>
        <v>0</v>
      </c>
      <c r="AI102" s="47">
        <f t="shared" si="32"/>
        <v>0</v>
      </c>
      <c r="AJ102" s="55">
        <f t="shared" si="32"/>
        <v>0</v>
      </c>
      <c r="AK102" s="47">
        <f t="shared" si="32"/>
        <v>0</v>
      </c>
      <c r="AL102" s="55">
        <f t="shared" si="32"/>
        <v>0</v>
      </c>
      <c r="AM102" s="47">
        <f t="shared" si="35"/>
        <v>0</v>
      </c>
      <c r="AN102" s="55">
        <f t="shared" si="35"/>
        <v>0</v>
      </c>
      <c r="AO102" s="47">
        <f t="shared" si="33"/>
        <v>0</v>
      </c>
      <c r="AP102" s="47">
        <f t="shared" si="33"/>
        <v>0</v>
      </c>
      <c r="AQ102" s="55">
        <f t="shared" si="33"/>
        <v>0</v>
      </c>
      <c r="AR102" s="47">
        <f t="shared" si="33"/>
        <v>0</v>
      </c>
      <c r="AS102" s="64">
        <f t="shared" si="33"/>
        <v>0</v>
      </c>
      <c r="AT102" s="55">
        <f t="shared" si="33"/>
        <v>0</v>
      </c>
      <c r="AU102" s="47">
        <f t="shared" si="33"/>
        <v>0</v>
      </c>
      <c r="AV102" s="64">
        <f t="shared" si="33"/>
        <v>0</v>
      </c>
      <c r="AW102" s="55">
        <f t="shared" si="33"/>
        <v>0</v>
      </c>
      <c r="AX102" s="47">
        <f t="shared" si="33"/>
        <v>0</v>
      </c>
      <c r="AY102" s="64">
        <f t="shared" si="33"/>
        <v>0</v>
      </c>
      <c r="AZ102" s="55">
        <f t="shared" si="33"/>
        <v>0</v>
      </c>
      <c r="BA102" s="47">
        <f t="shared" si="33"/>
        <v>0</v>
      </c>
      <c r="BB102" s="55">
        <f t="shared" si="33"/>
        <v>0</v>
      </c>
      <c r="BC102" s="47">
        <f t="shared" si="33"/>
        <v>0</v>
      </c>
      <c r="BD102" s="55">
        <f t="shared" si="33"/>
        <v>0</v>
      </c>
      <c r="BE102" s="47">
        <f t="shared" si="36"/>
        <v>0</v>
      </c>
      <c r="BF102" s="55">
        <f t="shared" si="36"/>
        <v>0</v>
      </c>
      <c r="BG102" s="47">
        <f t="shared" si="22"/>
        <v>0</v>
      </c>
      <c r="BH102" s="55">
        <f t="shared" si="23"/>
        <v>0</v>
      </c>
    </row>
    <row r="103" spans="1:60" x14ac:dyDescent="0.4">
      <c r="A103" s="45"/>
      <c r="B103" s="45" t="s">
        <v>149</v>
      </c>
      <c r="C103" s="47">
        <f t="shared" si="34"/>
        <v>0</v>
      </c>
      <c r="D103" s="47">
        <f t="shared" si="34"/>
        <v>0</v>
      </c>
      <c r="E103" s="55">
        <f t="shared" si="34"/>
        <v>0</v>
      </c>
      <c r="F103" s="47">
        <f t="shared" si="34"/>
        <v>0</v>
      </c>
      <c r="G103" s="47">
        <f t="shared" si="34"/>
        <v>0</v>
      </c>
      <c r="H103" s="55">
        <f t="shared" si="34"/>
        <v>0</v>
      </c>
      <c r="I103" s="47">
        <f t="shared" si="30"/>
        <v>0</v>
      </c>
      <c r="J103" s="47">
        <f t="shared" si="30"/>
        <v>0</v>
      </c>
      <c r="K103" s="55">
        <f t="shared" si="30"/>
        <v>0</v>
      </c>
      <c r="L103" s="47">
        <f t="shared" si="30"/>
        <v>0</v>
      </c>
      <c r="M103" s="55">
        <f t="shared" si="30"/>
        <v>0</v>
      </c>
      <c r="N103" s="47">
        <f t="shared" si="30"/>
        <v>0</v>
      </c>
      <c r="O103" s="55">
        <f t="shared" si="30"/>
        <v>0</v>
      </c>
      <c r="P103" s="47">
        <f t="shared" si="30"/>
        <v>0</v>
      </c>
      <c r="Q103" s="47">
        <f t="shared" si="30"/>
        <v>0</v>
      </c>
      <c r="R103" s="55">
        <f t="shared" si="30"/>
        <v>0</v>
      </c>
      <c r="S103" s="47">
        <f t="shared" si="31"/>
        <v>0</v>
      </c>
      <c r="T103" s="47">
        <f t="shared" si="31"/>
        <v>0</v>
      </c>
      <c r="U103" s="55">
        <f t="shared" si="31"/>
        <v>0</v>
      </c>
      <c r="V103" s="47">
        <f t="shared" si="31"/>
        <v>0</v>
      </c>
      <c r="W103" s="47">
        <f t="shared" si="31"/>
        <v>0</v>
      </c>
      <c r="X103" s="55">
        <f t="shared" si="31"/>
        <v>0</v>
      </c>
      <c r="Y103" s="47">
        <f t="shared" si="31"/>
        <v>0</v>
      </c>
      <c r="Z103" s="55">
        <f t="shared" si="31"/>
        <v>0</v>
      </c>
      <c r="AA103" s="47">
        <f t="shared" si="31"/>
        <v>0</v>
      </c>
      <c r="AB103" s="55">
        <f t="shared" si="31"/>
        <v>0</v>
      </c>
      <c r="AC103" s="47">
        <f t="shared" si="32"/>
        <v>0</v>
      </c>
      <c r="AD103" s="55">
        <f t="shared" si="32"/>
        <v>0</v>
      </c>
      <c r="AE103" s="47">
        <f t="shared" si="32"/>
        <v>0</v>
      </c>
      <c r="AF103" s="47">
        <f t="shared" si="32"/>
        <v>0</v>
      </c>
      <c r="AG103" s="55">
        <f t="shared" si="32"/>
        <v>0</v>
      </c>
      <c r="AH103" s="47">
        <f t="shared" si="32"/>
        <v>0</v>
      </c>
      <c r="AI103" s="47">
        <f t="shared" si="32"/>
        <v>0</v>
      </c>
      <c r="AJ103" s="55">
        <f t="shared" si="32"/>
        <v>0</v>
      </c>
      <c r="AK103" s="47">
        <f t="shared" si="32"/>
        <v>0</v>
      </c>
      <c r="AL103" s="55">
        <f t="shared" si="32"/>
        <v>0</v>
      </c>
      <c r="AM103" s="47">
        <f t="shared" si="35"/>
        <v>0</v>
      </c>
      <c r="AN103" s="55">
        <f t="shared" si="35"/>
        <v>0</v>
      </c>
      <c r="AO103" s="47">
        <f t="shared" si="33"/>
        <v>0</v>
      </c>
      <c r="AP103" s="47">
        <f t="shared" si="33"/>
        <v>0</v>
      </c>
      <c r="AQ103" s="55">
        <f t="shared" si="33"/>
        <v>0</v>
      </c>
      <c r="AR103" s="47">
        <f t="shared" si="33"/>
        <v>0</v>
      </c>
      <c r="AS103" s="64">
        <f t="shared" si="33"/>
        <v>0</v>
      </c>
      <c r="AT103" s="55">
        <f t="shared" si="33"/>
        <v>0</v>
      </c>
      <c r="AU103" s="47">
        <f t="shared" si="33"/>
        <v>0</v>
      </c>
      <c r="AV103" s="64">
        <f t="shared" si="33"/>
        <v>0</v>
      </c>
      <c r="AW103" s="55">
        <f t="shared" si="33"/>
        <v>0</v>
      </c>
      <c r="AX103" s="47">
        <f t="shared" si="33"/>
        <v>0</v>
      </c>
      <c r="AY103" s="64">
        <f t="shared" si="33"/>
        <v>0</v>
      </c>
      <c r="AZ103" s="55">
        <f t="shared" si="33"/>
        <v>0</v>
      </c>
      <c r="BA103" s="47">
        <f t="shared" si="33"/>
        <v>0</v>
      </c>
      <c r="BB103" s="55">
        <f t="shared" si="33"/>
        <v>0</v>
      </c>
      <c r="BC103" s="47">
        <f t="shared" si="33"/>
        <v>0</v>
      </c>
      <c r="BD103" s="55">
        <f t="shared" si="33"/>
        <v>0</v>
      </c>
      <c r="BE103" s="47">
        <f t="shared" si="36"/>
        <v>0</v>
      </c>
      <c r="BF103" s="55">
        <f t="shared" si="36"/>
        <v>0</v>
      </c>
      <c r="BG103" s="47">
        <f t="shared" si="22"/>
        <v>0</v>
      </c>
      <c r="BH103" s="55">
        <f t="shared" si="23"/>
        <v>0</v>
      </c>
    </row>
    <row r="104" spans="1:60" x14ac:dyDescent="0.4">
      <c r="A104" s="45"/>
      <c r="B104" s="45" t="s">
        <v>191</v>
      </c>
      <c r="C104" s="47">
        <f t="shared" si="34"/>
        <v>0</v>
      </c>
      <c r="D104" s="47">
        <f t="shared" si="34"/>
        <v>0</v>
      </c>
      <c r="E104" s="55">
        <f t="shared" si="34"/>
        <v>0</v>
      </c>
      <c r="F104" s="47">
        <f t="shared" si="34"/>
        <v>0</v>
      </c>
      <c r="G104" s="47">
        <f t="shared" si="34"/>
        <v>0</v>
      </c>
      <c r="H104" s="55">
        <f t="shared" si="34"/>
        <v>0</v>
      </c>
      <c r="I104" s="47">
        <f t="shared" si="30"/>
        <v>0</v>
      </c>
      <c r="J104" s="47">
        <f t="shared" si="30"/>
        <v>0</v>
      </c>
      <c r="K104" s="55">
        <f t="shared" si="30"/>
        <v>0</v>
      </c>
      <c r="L104" s="47">
        <f t="shared" si="30"/>
        <v>0</v>
      </c>
      <c r="M104" s="55">
        <f t="shared" si="30"/>
        <v>0</v>
      </c>
      <c r="N104" s="47">
        <f t="shared" si="30"/>
        <v>0</v>
      </c>
      <c r="O104" s="55">
        <f t="shared" si="30"/>
        <v>0</v>
      </c>
      <c r="P104" s="47">
        <f t="shared" si="30"/>
        <v>0</v>
      </c>
      <c r="Q104" s="47">
        <f t="shared" si="30"/>
        <v>0</v>
      </c>
      <c r="R104" s="55">
        <f t="shared" si="30"/>
        <v>0</v>
      </c>
      <c r="S104" s="47">
        <f t="shared" si="31"/>
        <v>0</v>
      </c>
      <c r="T104" s="47">
        <f t="shared" si="31"/>
        <v>0</v>
      </c>
      <c r="U104" s="55">
        <f t="shared" si="31"/>
        <v>0</v>
      </c>
      <c r="V104" s="47">
        <f t="shared" si="31"/>
        <v>0</v>
      </c>
      <c r="W104" s="47">
        <f t="shared" si="31"/>
        <v>0</v>
      </c>
      <c r="X104" s="55">
        <f t="shared" si="31"/>
        <v>0</v>
      </c>
      <c r="Y104" s="47">
        <f t="shared" si="31"/>
        <v>0</v>
      </c>
      <c r="Z104" s="55">
        <f t="shared" si="31"/>
        <v>0</v>
      </c>
      <c r="AA104" s="47">
        <f t="shared" si="31"/>
        <v>0</v>
      </c>
      <c r="AB104" s="55">
        <f t="shared" si="31"/>
        <v>0</v>
      </c>
      <c r="AC104" s="47">
        <f t="shared" si="32"/>
        <v>0</v>
      </c>
      <c r="AD104" s="55">
        <f t="shared" si="32"/>
        <v>0</v>
      </c>
      <c r="AE104" s="47">
        <f t="shared" si="32"/>
        <v>0</v>
      </c>
      <c r="AF104" s="47">
        <f t="shared" si="32"/>
        <v>0</v>
      </c>
      <c r="AG104" s="55">
        <f t="shared" si="32"/>
        <v>0</v>
      </c>
      <c r="AH104" s="47">
        <f t="shared" si="32"/>
        <v>0</v>
      </c>
      <c r="AI104" s="47">
        <f t="shared" si="32"/>
        <v>0</v>
      </c>
      <c r="AJ104" s="55">
        <f t="shared" si="32"/>
        <v>0</v>
      </c>
      <c r="AK104" s="47">
        <f t="shared" si="32"/>
        <v>0</v>
      </c>
      <c r="AL104" s="55">
        <f t="shared" si="32"/>
        <v>0</v>
      </c>
      <c r="AM104" s="47">
        <f t="shared" si="35"/>
        <v>0</v>
      </c>
      <c r="AN104" s="55">
        <f t="shared" si="35"/>
        <v>0</v>
      </c>
      <c r="AO104" s="47">
        <f t="shared" si="33"/>
        <v>0</v>
      </c>
      <c r="AP104" s="47">
        <f t="shared" si="33"/>
        <v>0</v>
      </c>
      <c r="AQ104" s="55">
        <f t="shared" si="33"/>
        <v>0</v>
      </c>
      <c r="AR104" s="47">
        <f t="shared" si="33"/>
        <v>0</v>
      </c>
      <c r="AS104" s="64">
        <f t="shared" si="33"/>
        <v>0</v>
      </c>
      <c r="AT104" s="55">
        <f t="shared" si="33"/>
        <v>0</v>
      </c>
      <c r="AU104" s="47">
        <f t="shared" si="33"/>
        <v>0</v>
      </c>
      <c r="AV104" s="64">
        <f t="shared" si="33"/>
        <v>0</v>
      </c>
      <c r="AW104" s="55">
        <f t="shared" si="33"/>
        <v>0</v>
      </c>
      <c r="AX104" s="47">
        <f t="shared" si="33"/>
        <v>0</v>
      </c>
      <c r="AY104" s="64">
        <f t="shared" si="33"/>
        <v>0</v>
      </c>
      <c r="AZ104" s="55">
        <f t="shared" si="33"/>
        <v>0</v>
      </c>
      <c r="BA104" s="47">
        <f t="shared" si="33"/>
        <v>0</v>
      </c>
      <c r="BB104" s="55">
        <f t="shared" si="33"/>
        <v>0</v>
      </c>
      <c r="BC104" s="47">
        <f t="shared" si="33"/>
        <v>0</v>
      </c>
      <c r="BD104" s="55">
        <f t="shared" si="33"/>
        <v>0</v>
      </c>
      <c r="BE104" s="47">
        <f t="shared" si="36"/>
        <v>0</v>
      </c>
      <c r="BF104" s="55">
        <f t="shared" si="36"/>
        <v>0</v>
      </c>
      <c r="BG104" s="47">
        <f t="shared" si="22"/>
        <v>0</v>
      </c>
      <c r="BH104" s="55">
        <f t="shared" si="23"/>
        <v>0</v>
      </c>
    </row>
    <row r="105" spans="1:60" x14ac:dyDescent="0.4">
      <c r="A105" s="45"/>
      <c r="B105" s="45" t="s">
        <v>192</v>
      </c>
      <c r="C105" s="47">
        <f t="shared" si="34"/>
        <v>0</v>
      </c>
      <c r="D105" s="47">
        <f t="shared" si="34"/>
        <v>0</v>
      </c>
      <c r="E105" s="55">
        <f t="shared" si="34"/>
        <v>0</v>
      </c>
      <c r="F105" s="47">
        <f t="shared" si="34"/>
        <v>0</v>
      </c>
      <c r="G105" s="47">
        <f t="shared" si="34"/>
        <v>0</v>
      </c>
      <c r="H105" s="55">
        <f t="shared" si="34"/>
        <v>0</v>
      </c>
      <c r="I105" s="47">
        <f t="shared" si="30"/>
        <v>0</v>
      </c>
      <c r="J105" s="47">
        <f t="shared" si="30"/>
        <v>0</v>
      </c>
      <c r="K105" s="55">
        <f t="shared" si="30"/>
        <v>0</v>
      </c>
      <c r="L105" s="47">
        <f t="shared" si="30"/>
        <v>0</v>
      </c>
      <c r="M105" s="55">
        <f t="shared" si="30"/>
        <v>0</v>
      </c>
      <c r="N105" s="47">
        <f t="shared" si="30"/>
        <v>0</v>
      </c>
      <c r="O105" s="55">
        <f t="shared" si="30"/>
        <v>0</v>
      </c>
      <c r="P105" s="47">
        <f t="shared" si="30"/>
        <v>0</v>
      </c>
      <c r="Q105" s="47">
        <f t="shared" si="30"/>
        <v>0</v>
      </c>
      <c r="R105" s="55">
        <f t="shared" si="30"/>
        <v>0</v>
      </c>
      <c r="S105" s="47">
        <f t="shared" si="31"/>
        <v>0</v>
      </c>
      <c r="T105" s="47">
        <f t="shared" si="31"/>
        <v>0</v>
      </c>
      <c r="U105" s="55">
        <f t="shared" si="31"/>
        <v>0</v>
      </c>
      <c r="V105" s="47">
        <f t="shared" si="31"/>
        <v>0</v>
      </c>
      <c r="W105" s="47">
        <f t="shared" si="31"/>
        <v>0</v>
      </c>
      <c r="X105" s="55">
        <f t="shared" si="31"/>
        <v>0</v>
      </c>
      <c r="Y105" s="47">
        <f t="shared" si="31"/>
        <v>0</v>
      </c>
      <c r="Z105" s="55">
        <f t="shared" si="31"/>
        <v>0</v>
      </c>
      <c r="AA105" s="47">
        <f t="shared" si="31"/>
        <v>0</v>
      </c>
      <c r="AB105" s="55">
        <f t="shared" si="31"/>
        <v>0</v>
      </c>
      <c r="AC105" s="47">
        <f t="shared" si="32"/>
        <v>0</v>
      </c>
      <c r="AD105" s="55">
        <f t="shared" si="32"/>
        <v>0</v>
      </c>
      <c r="AE105" s="47">
        <f t="shared" si="32"/>
        <v>0</v>
      </c>
      <c r="AF105" s="47">
        <f t="shared" si="32"/>
        <v>0</v>
      </c>
      <c r="AG105" s="55">
        <f t="shared" si="32"/>
        <v>0</v>
      </c>
      <c r="AH105" s="47">
        <f t="shared" si="32"/>
        <v>0</v>
      </c>
      <c r="AI105" s="47">
        <f t="shared" si="32"/>
        <v>0</v>
      </c>
      <c r="AJ105" s="55">
        <f t="shared" si="32"/>
        <v>0</v>
      </c>
      <c r="AK105" s="47">
        <f t="shared" si="32"/>
        <v>0</v>
      </c>
      <c r="AL105" s="55">
        <f t="shared" si="32"/>
        <v>0</v>
      </c>
      <c r="AM105" s="47">
        <f t="shared" si="35"/>
        <v>0</v>
      </c>
      <c r="AN105" s="55">
        <f t="shared" si="35"/>
        <v>0</v>
      </c>
      <c r="AO105" s="47">
        <f t="shared" si="33"/>
        <v>0</v>
      </c>
      <c r="AP105" s="47">
        <f t="shared" si="33"/>
        <v>0</v>
      </c>
      <c r="AQ105" s="55">
        <f t="shared" si="33"/>
        <v>0</v>
      </c>
      <c r="AR105" s="47">
        <f t="shared" si="33"/>
        <v>0</v>
      </c>
      <c r="AS105" s="64">
        <f t="shared" si="33"/>
        <v>0</v>
      </c>
      <c r="AT105" s="55">
        <f t="shared" si="33"/>
        <v>0</v>
      </c>
      <c r="AU105" s="47">
        <f t="shared" si="33"/>
        <v>0</v>
      </c>
      <c r="AV105" s="64">
        <f t="shared" si="33"/>
        <v>0</v>
      </c>
      <c r="AW105" s="55">
        <f t="shared" si="33"/>
        <v>0</v>
      </c>
      <c r="AX105" s="47">
        <f t="shared" si="33"/>
        <v>0</v>
      </c>
      <c r="AY105" s="64">
        <f t="shared" si="33"/>
        <v>0</v>
      </c>
      <c r="AZ105" s="55">
        <f t="shared" si="33"/>
        <v>0</v>
      </c>
      <c r="BA105" s="47">
        <f t="shared" si="33"/>
        <v>0</v>
      </c>
      <c r="BB105" s="55">
        <f t="shared" si="33"/>
        <v>0</v>
      </c>
      <c r="BC105" s="47">
        <f t="shared" si="33"/>
        <v>0</v>
      </c>
      <c r="BD105" s="55">
        <f t="shared" si="33"/>
        <v>0</v>
      </c>
      <c r="BE105" s="47">
        <f t="shared" si="36"/>
        <v>0</v>
      </c>
      <c r="BF105" s="55">
        <f t="shared" si="36"/>
        <v>0</v>
      </c>
      <c r="BG105" s="47">
        <f>C105+F105+I105+L105+N105+P105+S105+V105+Y105+AA105+AC105+AE105+AH105+AK105+AM105+AO105+AR105+AU105+AX105+BA105</f>
        <v>0</v>
      </c>
      <c r="BH105" s="55">
        <f t="shared" si="23"/>
        <v>0</v>
      </c>
    </row>
    <row r="106" spans="1:60" x14ac:dyDescent="0.4">
      <c r="A106" s="45"/>
      <c r="B106" s="66" t="s">
        <v>133</v>
      </c>
      <c r="C106" s="67">
        <f t="shared" ref="C106:BH106" si="37">SUM(C67:C105)</f>
        <v>0</v>
      </c>
      <c r="D106" s="67">
        <f t="shared" si="37"/>
        <v>0</v>
      </c>
      <c r="E106" s="68">
        <f t="shared" si="37"/>
        <v>0</v>
      </c>
      <c r="F106" s="67">
        <f t="shared" si="37"/>
        <v>0</v>
      </c>
      <c r="G106" s="67">
        <f t="shared" si="37"/>
        <v>0</v>
      </c>
      <c r="H106" s="68">
        <f t="shared" si="37"/>
        <v>0</v>
      </c>
      <c r="I106" s="67">
        <f t="shared" si="37"/>
        <v>0</v>
      </c>
      <c r="J106" s="67">
        <f t="shared" si="37"/>
        <v>0</v>
      </c>
      <c r="K106" s="68">
        <f t="shared" si="37"/>
        <v>0</v>
      </c>
      <c r="L106" s="67">
        <f t="shared" si="37"/>
        <v>0</v>
      </c>
      <c r="M106" s="68">
        <f t="shared" si="37"/>
        <v>0</v>
      </c>
      <c r="N106" s="67">
        <f t="shared" si="37"/>
        <v>0</v>
      </c>
      <c r="O106" s="68">
        <f t="shared" si="37"/>
        <v>0</v>
      </c>
      <c r="P106" s="67">
        <f t="shared" si="37"/>
        <v>0</v>
      </c>
      <c r="Q106" s="67">
        <f t="shared" si="37"/>
        <v>0</v>
      </c>
      <c r="R106" s="68">
        <f t="shared" si="37"/>
        <v>0</v>
      </c>
      <c r="S106" s="67">
        <f t="shared" si="37"/>
        <v>0</v>
      </c>
      <c r="T106" s="67">
        <f t="shared" si="37"/>
        <v>0</v>
      </c>
      <c r="U106" s="68">
        <f t="shared" si="37"/>
        <v>0</v>
      </c>
      <c r="V106" s="67">
        <f t="shared" si="37"/>
        <v>0</v>
      </c>
      <c r="W106" s="67">
        <f t="shared" si="37"/>
        <v>0</v>
      </c>
      <c r="X106" s="68">
        <f t="shared" si="37"/>
        <v>0</v>
      </c>
      <c r="Y106" s="67">
        <f t="shared" si="37"/>
        <v>0</v>
      </c>
      <c r="Z106" s="68">
        <f t="shared" si="37"/>
        <v>0</v>
      </c>
      <c r="AA106" s="67">
        <f t="shared" si="37"/>
        <v>0</v>
      </c>
      <c r="AB106" s="68">
        <f t="shared" si="37"/>
        <v>0</v>
      </c>
      <c r="AC106" s="67">
        <f t="shared" si="37"/>
        <v>0</v>
      </c>
      <c r="AD106" s="68">
        <f t="shared" si="37"/>
        <v>0</v>
      </c>
      <c r="AE106" s="67">
        <f t="shared" si="37"/>
        <v>0</v>
      </c>
      <c r="AF106" s="67">
        <f t="shared" si="37"/>
        <v>0</v>
      </c>
      <c r="AG106" s="68">
        <f t="shared" si="37"/>
        <v>0</v>
      </c>
      <c r="AH106" s="67">
        <f t="shared" si="37"/>
        <v>0</v>
      </c>
      <c r="AI106" s="67">
        <f t="shared" si="37"/>
        <v>0</v>
      </c>
      <c r="AJ106" s="68">
        <f t="shared" si="37"/>
        <v>0</v>
      </c>
      <c r="AK106" s="67">
        <f t="shared" si="37"/>
        <v>0</v>
      </c>
      <c r="AL106" s="68">
        <f t="shared" si="37"/>
        <v>0</v>
      </c>
      <c r="AM106" s="67">
        <f t="shared" si="37"/>
        <v>0</v>
      </c>
      <c r="AN106" s="68">
        <f t="shared" si="37"/>
        <v>0</v>
      </c>
      <c r="AO106" s="67">
        <f t="shared" si="37"/>
        <v>0</v>
      </c>
      <c r="AP106" s="67">
        <f t="shared" si="37"/>
        <v>0</v>
      </c>
      <c r="AQ106" s="68">
        <f t="shared" si="37"/>
        <v>0</v>
      </c>
      <c r="AR106" s="67">
        <f t="shared" si="37"/>
        <v>0</v>
      </c>
      <c r="AS106" s="68">
        <f t="shared" si="37"/>
        <v>0</v>
      </c>
      <c r="AT106" s="68">
        <f t="shared" si="37"/>
        <v>0</v>
      </c>
      <c r="AU106" s="67">
        <f t="shared" ref="AU106:AW106" si="38">SUM(AU67:AU105)</f>
        <v>0</v>
      </c>
      <c r="AV106" s="68">
        <f t="shared" si="38"/>
        <v>0</v>
      </c>
      <c r="AW106" s="68">
        <f t="shared" si="38"/>
        <v>0</v>
      </c>
      <c r="AX106" s="67">
        <f t="shared" si="37"/>
        <v>0</v>
      </c>
      <c r="AY106" s="68">
        <f t="shared" si="37"/>
        <v>0</v>
      </c>
      <c r="AZ106" s="68">
        <f t="shared" si="37"/>
        <v>0</v>
      </c>
      <c r="BA106" s="67">
        <f t="shared" si="37"/>
        <v>0</v>
      </c>
      <c r="BB106" s="68">
        <f t="shared" si="37"/>
        <v>0</v>
      </c>
      <c r="BC106" s="67">
        <f t="shared" ref="BC106:BF106" si="39">SUM(BC67:BC105)</f>
        <v>0</v>
      </c>
      <c r="BD106" s="68">
        <f t="shared" si="39"/>
        <v>0</v>
      </c>
      <c r="BE106" s="67">
        <f t="shared" si="39"/>
        <v>0</v>
      </c>
      <c r="BF106" s="68">
        <f t="shared" si="39"/>
        <v>0</v>
      </c>
      <c r="BG106" s="67">
        <f t="shared" si="37"/>
        <v>0</v>
      </c>
      <c r="BH106" s="68">
        <f t="shared" si="37"/>
        <v>0</v>
      </c>
    </row>
    <row r="107" spans="1:60" x14ac:dyDescent="0.4">
      <c r="C107"/>
      <c r="D107"/>
      <c r="E107" s="61"/>
      <c r="F107"/>
      <c r="G107"/>
      <c r="H107" s="61"/>
      <c r="I107"/>
      <c r="J107"/>
      <c r="K107" s="61"/>
      <c r="L107"/>
      <c r="M107" s="61"/>
      <c r="N107"/>
      <c r="O107" s="61"/>
      <c r="P107"/>
      <c r="Q107"/>
      <c r="R107" s="61"/>
      <c r="S107"/>
      <c r="T107"/>
      <c r="U107" s="61"/>
      <c r="V107"/>
      <c r="W107"/>
      <c r="X107" s="61"/>
      <c r="Y107"/>
      <c r="Z107" s="61"/>
      <c r="AA107"/>
      <c r="AB107" s="61"/>
      <c r="AC107"/>
      <c r="AD107" s="61"/>
      <c r="AE107"/>
      <c r="AF107"/>
      <c r="AG107" s="61"/>
      <c r="AH107"/>
      <c r="AI107"/>
      <c r="AJ107" s="61"/>
      <c r="AK107"/>
      <c r="AL107" s="61"/>
      <c r="AM107"/>
      <c r="AN107" s="61"/>
      <c r="AO107"/>
      <c r="AP107"/>
      <c r="AQ107" s="61"/>
      <c r="AR107"/>
      <c r="AS107"/>
      <c r="AT107" s="61"/>
      <c r="AU107"/>
      <c r="AV107"/>
      <c r="AW107" s="61"/>
      <c r="AX107"/>
      <c r="AY107"/>
      <c r="AZ107" s="61"/>
      <c r="BA107"/>
      <c r="BB107" s="61"/>
      <c r="BC107"/>
      <c r="BD107" s="61"/>
      <c r="BE107"/>
      <c r="BF107" s="61"/>
      <c r="BG107"/>
    </row>
    <row r="108" spans="1:60" x14ac:dyDescent="0.4">
      <c r="C108"/>
      <c r="D108"/>
      <c r="E108" s="61"/>
      <c r="F108"/>
      <c r="G108"/>
      <c r="H108" s="61"/>
      <c r="I108"/>
      <c r="J108"/>
      <c r="K108" s="61"/>
      <c r="L108"/>
      <c r="M108" s="61"/>
      <c r="N108"/>
      <c r="O108" s="61"/>
      <c r="P108"/>
      <c r="Q108"/>
      <c r="R108" s="61"/>
      <c r="S108"/>
      <c r="T108"/>
      <c r="U108" s="61"/>
      <c r="V108"/>
      <c r="W108"/>
      <c r="X108" s="61"/>
      <c r="Y108"/>
      <c r="Z108" s="61"/>
      <c r="AA108"/>
      <c r="AB108" s="61"/>
      <c r="AC108"/>
      <c r="AD108" s="61"/>
      <c r="AE108"/>
      <c r="AF108"/>
      <c r="AG108" s="61"/>
      <c r="AH108"/>
      <c r="AI108"/>
      <c r="AJ108" s="61"/>
      <c r="AK108"/>
      <c r="AL108" s="61"/>
      <c r="AM108"/>
      <c r="AN108" s="61"/>
      <c r="AO108"/>
      <c r="AP108"/>
      <c r="AQ108" s="61"/>
      <c r="AR108"/>
      <c r="AS108"/>
      <c r="AT108" s="61"/>
      <c r="AU108"/>
      <c r="AV108"/>
      <c r="AW108" s="61"/>
      <c r="AX108"/>
      <c r="AY108"/>
      <c r="AZ108" s="61"/>
      <c r="BA108"/>
      <c r="BB108" s="61"/>
      <c r="BC108"/>
      <c r="BD108" s="61"/>
      <c r="BE108"/>
      <c r="BF108" s="61"/>
      <c r="BG108"/>
    </row>
    <row r="109" spans="1:60" x14ac:dyDescent="0.4">
      <c r="C109"/>
      <c r="D109"/>
      <c r="E109" s="61"/>
      <c r="F109"/>
      <c r="G109"/>
      <c r="H109" s="61"/>
      <c r="I109"/>
      <c r="J109"/>
      <c r="K109" s="61"/>
      <c r="L109"/>
      <c r="M109" s="61"/>
      <c r="N109"/>
      <c r="O109" s="61"/>
      <c r="P109"/>
      <c r="Q109"/>
      <c r="R109" s="61"/>
      <c r="S109"/>
      <c r="T109"/>
      <c r="U109" s="61"/>
      <c r="V109"/>
      <c r="W109"/>
      <c r="X109" s="61"/>
      <c r="Y109"/>
      <c r="Z109" s="61"/>
      <c r="AA109"/>
      <c r="AB109" s="61"/>
      <c r="AC109"/>
      <c r="AD109" s="61"/>
      <c r="AE109"/>
      <c r="AF109"/>
      <c r="AG109" s="61"/>
      <c r="AH109"/>
      <c r="AI109"/>
      <c r="AJ109" s="61"/>
      <c r="AK109"/>
      <c r="AL109" s="61"/>
      <c r="AM109"/>
      <c r="AN109" s="61"/>
      <c r="AO109"/>
      <c r="AP109"/>
      <c r="AQ109" s="61"/>
      <c r="AR109"/>
      <c r="AS109"/>
      <c r="AT109" s="61"/>
      <c r="AU109"/>
      <c r="AV109"/>
      <c r="AW109" s="61"/>
      <c r="AX109"/>
      <c r="AY109"/>
      <c r="AZ109" s="61"/>
      <c r="BA109"/>
      <c r="BB109" s="61"/>
      <c r="BC109"/>
      <c r="BD109" s="61"/>
      <c r="BE109"/>
      <c r="BF109" s="61"/>
      <c r="BG109"/>
    </row>
    <row r="110" spans="1:60" x14ac:dyDescent="0.4">
      <c r="C110"/>
      <c r="D110"/>
      <c r="E110" s="61"/>
      <c r="F110"/>
      <c r="G110"/>
      <c r="H110" s="61"/>
      <c r="I110"/>
      <c r="J110"/>
      <c r="K110" s="61"/>
      <c r="L110"/>
      <c r="M110" s="61"/>
      <c r="N110"/>
      <c r="O110" s="61"/>
      <c r="P110"/>
      <c r="Q110"/>
      <c r="R110" s="61"/>
      <c r="S110"/>
      <c r="T110"/>
      <c r="U110" s="61"/>
      <c r="V110"/>
      <c r="W110"/>
      <c r="X110" s="61"/>
      <c r="Y110"/>
      <c r="Z110" s="61"/>
      <c r="AA110"/>
      <c r="AB110" s="61"/>
      <c r="AC110"/>
      <c r="AD110" s="61"/>
      <c r="AE110"/>
      <c r="AF110"/>
      <c r="AG110" s="61"/>
      <c r="AH110"/>
      <c r="AI110"/>
      <c r="AJ110" s="61"/>
      <c r="AK110"/>
      <c r="AL110" s="61"/>
      <c r="AM110"/>
      <c r="AN110" s="61"/>
      <c r="AO110"/>
      <c r="AP110"/>
      <c r="AQ110" s="61"/>
      <c r="AR110"/>
      <c r="AS110"/>
      <c r="AT110" s="61"/>
      <c r="AU110"/>
      <c r="AV110"/>
      <c r="AW110" s="61"/>
      <c r="AX110"/>
      <c r="AY110"/>
      <c r="AZ110" s="61"/>
      <c r="BA110"/>
      <c r="BB110" s="61"/>
      <c r="BC110"/>
      <c r="BD110" s="61"/>
      <c r="BE110"/>
      <c r="BF110" s="61"/>
      <c r="BG110"/>
    </row>
    <row r="111" spans="1:60" x14ac:dyDescent="0.4">
      <c r="C111"/>
      <c r="D111"/>
      <c r="E111" s="61"/>
      <c r="F111"/>
      <c r="G111"/>
      <c r="H111" s="61"/>
      <c r="I111"/>
      <c r="J111"/>
      <c r="K111" s="61"/>
      <c r="L111"/>
      <c r="M111" s="61"/>
      <c r="N111"/>
      <c r="O111" s="61"/>
      <c r="P111"/>
      <c r="Q111"/>
      <c r="R111" s="61"/>
      <c r="S111"/>
      <c r="T111"/>
      <c r="U111" s="61"/>
      <c r="V111"/>
      <c r="W111"/>
      <c r="X111" s="61"/>
      <c r="Y111"/>
      <c r="Z111" s="61"/>
      <c r="AA111"/>
      <c r="AB111" s="61"/>
      <c r="AC111"/>
      <c r="AD111" s="61"/>
      <c r="AE111"/>
      <c r="AF111"/>
      <c r="AG111" s="61"/>
      <c r="AH111"/>
      <c r="AI111"/>
      <c r="AJ111" s="61"/>
      <c r="AK111"/>
      <c r="AL111" s="61"/>
      <c r="AM111"/>
      <c r="AN111" s="61"/>
      <c r="AO111"/>
      <c r="AP111"/>
      <c r="AQ111" s="61"/>
      <c r="AR111"/>
      <c r="AS111"/>
      <c r="AT111" s="61"/>
      <c r="AU111"/>
      <c r="AV111"/>
      <c r="AW111" s="61"/>
      <c r="AX111"/>
      <c r="AY111"/>
      <c r="AZ111" s="61"/>
      <c r="BA111"/>
      <c r="BB111" s="61"/>
      <c r="BC111"/>
      <c r="BD111" s="61"/>
      <c r="BE111"/>
      <c r="BF111" s="61"/>
      <c r="BG111"/>
    </row>
    <row r="112" spans="1:60" x14ac:dyDescent="0.4">
      <c r="C112"/>
      <c r="D112"/>
      <c r="E112" s="61"/>
      <c r="F112"/>
      <c r="G112"/>
      <c r="H112" s="61"/>
      <c r="I112"/>
      <c r="J112"/>
      <c r="K112" s="61"/>
      <c r="L112"/>
      <c r="M112" s="61"/>
      <c r="N112"/>
      <c r="O112" s="61"/>
      <c r="P112"/>
      <c r="Q112"/>
      <c r="R112" s="61"/>
      <c r="S112"/>
      <c r="T112"/>
      <c r="U112" s="61"/>
      <c r="V112"/>
      <c r="W112"/>
      <c r="X112" s="61"/>
      <c r="Y112"/>
      <c r="Z112" s="61"/>
      <c r="AA112"/>
      <c r="AB112" s="61"/>
      <c r="AC112"/>
      <c r="AD112" s="61"/>
      <c r="AE112"/>
      <c r="AF112"/>
      <c r="AG112" s="61"/>
      <c r="AH112"/>
      <c r="AI112"/>
      <c r="AJ112" s="61"/>
      <c r="AK112"/>
      <c r="AL112" s="61"/>
      <c r="AM112"/>
      <c r="AN112" s="61"/>
      <c r="AO112"/>
      <c r="AP112"/>
      <c r="AQ112" s="61"/>
      <c r="AR112"/>
      <c r="AS112"/>
      <c r="AT112" s="61"/>
      <c r="AU112"/>
      <c r="AV112"/>
      <c r="AW112" s="61"/>
      <c r="AX112"/>
      <c r="AY112"/>
      <c r="AZ112" s="61"/>
      <c r="BA112"/>
      <c r="BB112" s="61"/>
      <c r="BC112"/>
      <c r="BD112" s="61"/>
      <c r="BE112"/>
      <c r="BF112" s="61"/>
      <c r="BG112"/>
    </row>
    <row r="113" spans="5:58" customFormat="1" x14ac:dyDescent="0.4">
      <c r="E113" s="61"/>
      <c r="H113" s="61"/>
      <c r="K113" s="61"/>
      <c r="M113" s="61"/>
      <c r="O113" s="61"/>
      <c r="R113" s="61"/>
      <c r="U113" s="61"/>
      <c r="X113" s="61"/>
      <c r="Z113" s="61"/>
      <c r="AB113" s="61"/>
      <c r="AD113" s="61"/>
      <c r="AG113" s="61"/>
      <c r="AJ113" s="61"/>
      <c r="AL113" s="61"/>
      <c r="AN113" s="61"/>
      <c r="AQ113" s="61"/>
      <c r="AT113" s="61"/>
      <c r="AW113" s="61"/>
      <c r="AZ113" s="61"/>
      <c r="BB113" s="61"/>
      <c r="BD113" s="61"/>
      <c r="BF113" s="61"/>
    </row>
    <row r="114" spans="5:58" customFormat="1" x14ac:dyDescent="0.4">
      <c r="E114" s="61"/>
      <c r="H114" s="61"/>
      <c r="K114" s="61"/>
      <c r="M114" s="61"/>
      <c r="O114" s="61"/>
      <c r="R114" s="61"/>
      <c r="U114" s="61"/>
      <c r="X114" s="61"/>
      <c r="Z114" s="61"/>
      <c r="AB114" s="61"/>
      <c r="AD114" s="61"/>
      <c r="AG114" s="61"/>
      <c r="AJ114" s="61"/>
      <c r="AL114" s="61"/>
      <c r="AN114" s="61"/>
      <c r="AQ114" s="61"/>
      <c r="AT114" s="61"/>
      <c r="AW114" s="61"/>
      <c r="AZ114" s="61"/>
      <c r="BB114" s="61"/>
      <c r="BD114" s="61"/>
      <c r="BF114" s="61"/>
    </row>
    <row r="115" spans="5:58" customFormat="1" x14ac:dyDescent="0.4">
      <c r="E115" s="61"/>
      <c r="H115" s="61"/>
      <c r="K115" s="61"/>
      <c r="M115" s="61"/>
      <c r="O115" s="61"/>
      <c r="R115" s="61"/>
      <c r="U115" s="61"/>
      <c r="X115" s="61"/>
      <c r="Z115" s="61"/>
      <c r="AB115" s="61"/>
      <c r="AD115" s="61"/>
      <c r="AG115" s="61"/>
      <c r="AJ115" s="61"/>
      <c r="AL115" s="61"/>
      <c r="AN115" s="61"/>
      <c r="AQ115" s="61"/>
      <c r="AT115" s="61"/>
      <c r="AW115" s="61"/>
      <c r="AZ115" s="61"/>
      <c r="BB115" s="61"/>
      <c r="BD115" s="61"/>
      <c r="BF115" s="61"/>
    </row>
    <row r="116" spans="5:58" customFormat="1" x14ac:dyDescent="0.4">
      <c r="E116" s="61"/>
      <c r="H116" s="61"/>
      <c r="K116" s="61"/>
      <c r="M116" s="61"/>
      <c r="O116" s="61"/>
      <c r="R116" s="61"/>
      <c r="U116" s="61"/>
      <c r="X116" s="61"/>
      <c r="Z116" s="61"/>
      <c r="AB116" s="61"/>
      <c r="AD116" s="61"/>
      <c r="AG116" s="61"/>
      <c r="AJ116" s="61"/>
      <c r="AL116" s="61"/>
      <c r="AN116" s="61"/>
      <c r="AQ116" s="61"/>
      <c r="AT116" s="61"/>
      <c r="AW116" s="61"/>
      <c r="AZ116" s="61"/>
      <c r="BB116" s="61"/>
      <c r="BD116" s="61"/>
      <c r="BF116" s="61"/>
    </row>
    <row r="117" spans="5:58" customFormat="1" x14ac:dyDescent="0.4">
      <c r="E117" s="61"/>
      <c r="H117" s="61"/>
      <c r="K117" s="61"/>
      <c r="M117" s="61"/>
      <c r="O117" s="61"/>
      <c r="R117" s="61"/>
      <c r="U117" s="61"/>
      <c r="X117" s="61"/>
      <c r="Z117" s="61"/>
      <c r="AB117" s="61"/>
      <c r="AD117" s="61"/>
      <c r="AG117" s="61"/>
      <c r="AJ117" s="61"/>
      <c r="AL117" s="61"/>
      <c r="AN117" s="61"/>
      <c r="AQ117" s="61"/>
      <c r="AT117" s="61"/>
      <c r="AW117" s="61"/>
      <c r="AZ117" s="61"/>
      <c r="BB117" s="61"/>
      <c r="BD117" s="61"/>
      <c r="BF117" s="61"/>
    </row>
  </sheetData>
  <mergeCells count="23">
    <mergeCell ref="BG1:BH1"/>
    <mergeCell ref="AH1:AJ1"/>
    <mergeCell ref="AK1:AL1"/>
    <mergeCell ref="AM1:AN1"/>
    <mergeCell ref="AO1:AQ1"/>
    <mergeCell ref="AX1:AZ1"/>
    <mergeCell ref="BA1:BB1"/>
    <mergeCell ref="AU1:AW1"/>
    <mergeCell ref="AR1:AT1"/>
    <mergeCell ref="BC1:BD1"/>
    <mergeCell ref="BE1:BF1"/>
    <mergeCell ref="AE1:AG1"/>
    <mergeCell ref="C1:E1"/>
    <mergeCell ref="F1:H1"/>
    <mergeCell ref="I1:K1"/>
    <mergeCell ref="L1:M1"/>
    <mergeCell ref="N1:O1"/>
    <mergeCell ref="P1:R1"/>
    <mergeCell ref="S1:U1"/>
    <mergeCell ref="V1:X1"/>
    <mergeCell ref="Y1:Z1"/>
    <mergeCell ref="AA1:AB1"/>
    <mergeCell ref="AC1:AD1"/>
  </mergeCells>
  <phoneticPr fontId="2"/>
  <pageMargins left="0.70866141732283472" right="0.51181102362204722" top="0.55118110236220474" bottom="0.55118110236220474" header="0.31496062992125984" footer="0.31496062992125984"/>
  <pageSetup paperSize="8"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tint="0.499984740745262"/>
    <pageSetUpPr fitToPage="1"/>
  </sheetPr>
  <dimension ref="A1:K260"/>
  <sheetViews>
    <sheetView view="pageBreakPreview" zoomScaleNormal="100" zoomScaleSheetLayoutView="100" workbookViewId="0">
      <selection activeCell="H14" sqref="H14"/>
    </sheetView>
  </sheetViews>
  <sheetFormatPr defaultRowHeight="18.75" x14ac:dyDescent="0.4"/>
  <cols>
    <col min="1" max="1" width="18.5" customWidth="1"/>
    <col min="2" max="2" width="21.25" style="1" customWidth="1"/>
    <col min="3" max="3" width="52.125" style="1" bestFit="1" customWidth="1"/>
    <col min="4" max="4" width="11.75" style="1" customWidth="1"/>
    <col min="5" max="5" width="9.5" style="73" bestFit="1" customWidth="1"/>
  </cols>
  <sheetData>
    <row r="1" spans="1:11" x14ac:dyDescent="0.4">
      <c r="A1" s="1">
        <v>1</v>
      </c>
      <c r="B1" s="1">
        <v>2</v>
      </c>
      <c r="C1" s="1">
        <v>3</v>
      </c>
      <c r="D1" s="1">
        <v>4</v>
      </c>
      <c r="E1" s="72">
        <v>5</v>
      </c>
      <c r="F1" s="1">
        <v>6</v>
      </c>
    </row>
    <row r="2" spans="1:11" x14ac:dyDescent="0.4">
      <c r="A2" s="1" t="str">
        <f>B2&amp;C2</f>
        <v>①介護施設等の改築・大規模修繕時における代替施設整備事業地域密着型特別養護老人ホーム及び併設されるショートステイ用居室</v>
      </c>
      <c r="B2" s="1" t="s">
        <v>346</v>
      </c>
      <c r="C2" s="1" t="s">
        <v>354</v>
      </c>
      <c r="E2" s="73">
        <v>5530</v>
      </c>
      <c r="F2" t="s">
        <v>24</v>
      </c>
      <c r="I2" t="s">
        <v>216</v>
      </c>
      <c r="J2">
        <v>1</v>
      </c>
      <c r="K2" s="1" t="s">
        <v>346</v>
      </c>
    </row>
    <row r="3" spans="1:11" x14ac:dyDescent="0.4">
      <c r="A3" s="1" t="str">
        <f t="shared" ref="A3:A72" si="0">B3&amp;C3</f>
        <v>①介護施設等の改築・大規模修繕時における代替施設整備事業介護老人保健施設(定員29名以下)</v>
      </c>
      <c r="B3" s="1" t="s">
        <v>346</v>
      </c>
      <c r="C3" s="1" t="s">
        <v>311</v>
      </c>
      <c r="E3" s="99">
        <v>69200</v>
      </c>
      <c r="F3" t="s">
        <v>328</v>
      </c>
      <c r="I3" t="s">
        <v>217</v>
      </c>
      <c r="J3">
        <v>2</v>
      </c>
      <c r="K3" s="1" t="s">
        <v>355</v>
      </c>
    </row>
    <row r="4" spans="1:11" x14ac:dyDescent="0.4">
      <c r="A4" s="1" t="str">
        <f t="shared" si="0"/>
        <v>①介護施設等の改築・大規模修繕時における代替施設整備事業介護医療院(定員29名以下)</v>
      </c>
      <c r="B4" s="1" t="s">
        <v>346</v>
      </c>
      <c r="C4" s="1" t="s">
        <v>312</v>
      </c>
      <c r="E4" s="99">
        <v>69200</v>
      </c>
      <c r="F4" t="s">
        <v>25</v>
      </c>
      <c r="I4" t="s">
        <v>218</v>
      </c>
      <c r="J4">
        <v>3</v>
      </c>
      <c r="K4" s="1" t="s">
        <v>356</v>
      </c>
    </row>
    <row r="5" spans="1:11" x14ac:dyDescent="0.4">
      <c r="A5" s="1" t="str">
        <f t="shared" si="0"/>
        <v>①介護施設等の改築・大規模修繕時における代替施設整備事業養護老人ホーム(定員29名以下)</v>
      </c>
      <c r="B5" s="1" t="s">
        <v>346</v>
      </c>
      <c r="C5" s="1" t="s">
        <v>313</v>
      </c>
      <c r="E5" s="99">
        <v>2960</v>
      </c>
      <c r="F5" t="s">
        <v>24</v>
      </c>
      <c r="I5" t="s">
        <v>219</v>
      </c>
      <c r="J5">
        <v>4</v>
      </c>
      <c r="K5" s="1" t="s">
        <v>357</v>
      </c>
    </row>
    <row r="6" spans="1:11" x14ac:dyDescent="0.4">
      <c r="A6" s="1" t="str">
        <f t="shared" si="0"/>
        <v>①介護施設等の改築・大規模修繕時における代替施設整備事業ケアハウス（定員29名以下）</v>
      </c>
      <c r="B6" s="1" t="s">
        <v>346</v>
      </c>
      <c r="C6" s="1" t="s">
        <v>314</v>
      </c>
      <c r="E6" s="99">
        <v>5530</v>
      </c>
      <c r="F6" t="s">
        <v>24</v>
      </c>
      <c r="I6" t="s">
        <v>220</v>
      </c>
      <c r="J6">
        <v>5</v>
      </c>
      <c r="K6" s="1" t="s">
        <v>358</v>
      </c>
    </row>
    <row r="7" spans="1:11" x14ac:dyDescent="0.4">
      <c r="A7" s="1" t="str">
        <f t="shared" si="0"/>
        <v>①介護施設等の改築・大規模修繕時における代替施設整備事業都市型養護老人ホーム</v>
      </c>
      <c r="B7" s="1" t="s">
        <v>346</v>
      </c>
      <c r="C7" s="1" t="s">
        <v>315</v>
      </c>
      <c r="E7" s="99">
        <v>2210</v>
      </c>
      <c r="F7" t="s">
        <v>24</v>
      </c>
      <c r="I7" t="s">
        <v>221</v>
      </c>
      <c r="J7">
        <v>6</v>
      </c>
      <c r="K7" s="1" t="s">
        <v>359</v>
      </c>
    </row>
    <row r="8" spans="1:11" x14ac:dyDescent="0.4">
      <c r="A8" s="1" t="str">
        <f t="shared" si="0"/>
        <v>①介護施設等の改築・大規模修繕時における代替施設整備事業認知症高齢者グループホーム</v>
      </c>
      <c r="B8" s="1" t="s">
        <v>346</v>
      </c>
      <c r="C8" s="1" t="s">
        <v>316</v>
      </c>
      <c r="E8" s="99">
        <v>41500</v>
      </c>
      <c r="F8" t="s">
        <v>25</v>
      </c>
      <c r="I8" t="s">
        <v>222</v>
      </c>
      <c r="J8">
        <v>7</v>
      </c>
      <c r="K8" s="1" t="s">
        <v>360</v>
      </c>
    </row>
    <row r="9" spans="1:11" x14ac:dyDescent="0.4">
      <c r="A9" s="1" t="str">
        <f t="shared" si="0"/>
        <v>①介護施設等の改築・大規模修繕時における代替施設整備事業小規模多機能型居宅介護事業所</v>
      </c>
      <c r="B9" s="1" t="s">
        <v>346</v>
      </c>
      <c r="C9" s="1" t="s">
        <v>317</v>
      </c>
      <c r="E9" s="99">
        <v>41500</v>
      </c>
      <c r="F9" t="s">
        <v>25</v>
      </c>
      <c r="I9" t="s">
        <v>223</v>
      </c>
      <c r="J9">
        <v>8</v>
      </c>
      <c r="K9" s="1" t="s">
        <v>361</v>
      </c>
    </row>
    <row r="10" spans="1:11" x14ac:dyDescent="0.4">
      <c r="A10" s="1" t="str">
        <f t="shared" si="0"/>
        <v>①介護施設等の改築・大規模修繕時における代替施設整備事業定期巡回・随時対応型訪問介護看護事業所</v>
      </c>
      <c r="B10" s="1" t="s">
        <v>346</v>
      </c>
      <c r="C10" s="1" t="s">
        <v>318</v>
      </c>
      <c r="E10" s="99">
        <v>7330</v>
      </c>
      <c r="F10" t="s">
        <v>25</v>
      </c>
      <c r="I10" t="s">
        <v>224</v>
      </c>
      <c r="J10">
        <v>9</v>
      </c>
    </row>
    <row r="11" spans="1:11" x14ac:dyDescent="0.4">
      <c r="A11" s="1" t="str">
        <f t="shared" si="0"/>
        <v>①介護施設等の改築・大規模修繕時における代替施設整備事業看護小規模多機能型居宅介護事業所</v>
      </c>
      <c r="B11" s="1" t="s">
        <v>346</v>
      </c>
      <c r="C11" s="1" t="s">
        <v>15</v>
      </c>
      <c r="E11" s="99">
        <v>41500</v>
      </c>
      <c r="F11" t="s">
        <v>25</v>
      </c>
      <c r="I11" t="s">
        <v>225</v>
      </c>
      <c r="J11">
        <v>10</v>
      </c>
    </row>
    <row r="12" spans="1:11" x14ac:dyDescent="0.4">
      <c r="A12" s="1" t="str">
        <f t="shared" si="0"/>
        <v>①介護施設等の改築・大規模修繕時における代替施設整備事業認知症対応型デイサービスセンター</v>
      </c>
      <c r="B12" s="1" t="s">
        <v>346</v>
      </c>
      <c r="C12" s="1" t="s">
        <v>13</v>
      </c>
      <c r="E12" s="99">
        <v>14800</v>
      </c>
      <c r="F12" t="s">
        <v>25</v>
      </c>
      <c r="I12" t="s">
        <v>226</v>
      </c>
      <c r="J12">
        <v>11</v>
      </c>
    </row>
    <row r="13" spans="1:11" x14ac:dyDescent="0.4">
      <c r="A13" s="1" t="str">
        <f t="shared" si="0"/>
        <v>①介護施設等の改築・大規模修繕時における代替施設整備事業介護予防拠点</v>
      </c>
      <c r="B13" s="1" t="s">
        <v>346</v>
      </c>
      <c r="C13" s="1" t="s">
        <v>16</v>
      </c>
      <c r="E13" s="99">
        <v>11000</v>
      </c>
      <c r="F13" t="s">
        <v>25</v>
      </c>
      <c r="I13" t="s">
        <v>227</v>
      </c>
      <c r="J13">
        <v>12</v>
      </c>
    </row>
    <row r="14" spans="1:11" x14ac:dyDescent="0.4">
      <c r="A14" s="1" t="str">
        <f t="shared" si="0"/>
        <v>①介護施設等の改築・大規模修繕時における代替施設整備事業地域包括支援センター</v>
      </c>
      <c r="B14" s="1" t="s">
        <v>346</v>
      </c>
      <c r="C14" s="1" t="s">
        <v>17</v>
      </c>
      <c r="E14" s="99">
        <v>1480</v>
      </c>
      <c r="F14" t="s">
        <v>25</v>
      </c>
      <c r="I14" t="s">
        <v>228</v>
      </c>
      <c r="J14">
        <v>13</v>
      </c>
    </row>
    <row r="15" spans="1:11" x14ac:dyDescent="0.4">
      <c r="A15" s="1" t="str">
        <f t="shared" si="0"/>
        <v>①介護施設等の改築・大規模修繕時における代替施設整備事業生活支援ハウス</v>
      </c>
      <c r="B15" s="1" t="s">
        <v>346</v>
      </c>
      <c r="C15" s="1" t="s">
        <v>184</v>
      </c>
      <c r="E15" s="99">
        <v>44100</v>
      </c>
      <c r="F15" t="s">
        <v>25</v>
      </c>
      <c r="I15" t="s">
        <v>229</v>
      </c>
      <c r="J15">
        <v>14</v>
      </c>
    </row>
    <row r="16" spans="1:11" x14ac:dyDescent="0.4">
      <c r="A16" s="1" t="str">
        <f t="shared" si="0"/>
        <v>①介護施設等の改築・大規模修繕時における代替施設整備事業緊急ショートステイ</v>
      </c>
      <c r="B16" s="1" t="s">
        <v>346</v>
      </c>
      <c r="C16" s="1" t="s">
        <v>319</v>
      </c>
      <c r="E16" s="99">
        <v>1480</v>
      </c>
      <c r="F16" t="s">
        <v>24</v>
      </c>
      <c r="I16" t="s">
        <v>230</v>
      </c>
      <c r="J16">
        <v>15</v>
      </c>
    </row>
    <row r="17" spans="1:11" x14ac:dyDescent="0.4">
      <c r="A17" s="1" t="str">
        <f t="shared" si="0"/>
        <v>①介護施設等の改築・大規模修繕時における代替施設整備事業施設内保育施設</v>
      </c>
      <c r="B17" s="1" t="s">
        <v>346</v>
      </c>
      <c r="C17" s="1" t="s">
        <v>320</v>
      </c>
      <c r="E17" s="99">
        <v>14800</v>
      </c>
      <c r="F17" t="s">
        <v>328</v>
      </c>
      <c r="I17" t="s">
        <v>231</v>
      </c>
      <c r="J17">
        <v>16</v>
      </c>
    </row>
    <row r="18" spans="1:11" x14ac:dyDescent="0.4">
      <c r="A18" s="1" t="str">
        <f t="shared" si="0"/>
        <v>①介護施設等の改築・大規模修繕時における代替施設整備事業介護付きホーム(定員29名以下)</v>
      </c>
      <c r="B18" s="1" t="s">
        <v>346</v>
      </c>
      <c r="C18" s="1" t="s">
        <v>326</v>
      </c>
      <c r="E18" s="99">
        <v>5530</v>
      </c>
      <c r="F18" t="s">
        <v>24</v>
      </c>
      <c r="I18" t="s">
        <v>232</v>
      </c>
      <c r="J18">
        <v>17</v>
      </c>
    </row>
    <row r="19" spans="1:11" x14ac:dyDescent="0.4">
      <c r="A19" s="1" t="str">
        <f t="shared" si="0"/>
        <v>①介護施設等の改築・大規模修繕時における代替施設整備事業地域密着型特別養護老人ホーム及び併設されるショートステイ用居室</v>
      </c>
      <c r="B19" s="1" t="s">
        <v>346</v>
      </c>
      <c r="C19" s="1" t="s">
        <v>310</v>
      </c>
      <c r="E19" s="99">
        <v>5530</v>
      </c>
      <c r="F19" t="s">
        <v>24</v>
      </c>
      <c r="I19" t="s">
        <v>233</v>
      </c>
      <c r="J19">
        <v>18</v>
      </c>
    </row>
    <row r="20" spans="1:11" x14ac:dyDescent="0.4">
      <c r="A20" s="1" t="str">
        <f t="shared" si="0"/>
        <v>①介護施設等の改築・大規模修繕時における代替施設整備事業介護老人保健施設(定員30名以下)</v>
      </c>
      <c r="B20" s="1" t="s">
        <v>346</v>
      </c>
      <c r="C20" s="1" t="s">
        <v>342</v>
      </c>
      <c r="E20" s="99">
        <v>69200</v>
      </c>
      <c r="F20" t="s">
        <v>328</v>
      </c>
      <c r="I20" t="s">
        <v>234</v>
      </c>
      <c r="J20">
        <v>19</v>
      </c>
    </row>
    <row r="21" spans="1:11" x14ac:dyDescent="0.4">
      <c r="A21" s="1" t="str">
        <f t="shared" si="0"/>
        <v>①介護施設等の改築・大規模修繕時における代替施設整備事業介護医療院(定員30名以下)</v>
      </c>
      <c r="B21" s="1" t="s">
        <v>346</v>
      </c>
      <c r="C21" s="1" t="s">
        <v>343</v>
      </c>
      <c r="E21" s="99">
        <v>69200</v>
      </c>
      <c r="F21" t="s">
        <v>328</v>
      </c>
      <c r="I21" t="s">
        <v>235</v>
      </c>
      <c r="J21">
        <v>20</v>
      </c>
    </row>
    <row r="22" spans="1:11" x14ac:dyDescent="0.4">
      <c r="A22" s="1" t="str">
        <f t="shared" si="0"/>
        <v>①介護施設等の改築・大規模修繕時における代替施設整備事業養護老人ホーム(定員30名以下)</v>
      </c>
      <c r="B22" s="1" t="s">
        <v>346</v>
      </c>
      <c r="C22" s="1" t="s">
        <v>344</v>
      </c>
      <c r="E22" s="99">
        <v>2960</v>
      </c>
      <c r="F22" t="s">
        <v>24</v>
      </c>
      <c r="I22" t="s">
        <v>236</v>
      </c>
      <c r="J22">
        <v>21</v>
      </c>
    </row>
    <row r="23" spans="1:11" x14ac:dyDescent="0.4">
      <c r="A23" s="1" t="str">
        <f t="shared" si="0"/>
        <v>①介護施設等の改築・大規模修繕時における代替施設整備事業ケアハウス（定員30名以下）</v>
      </c>
      <c r="B23" s="1" t="s">
        <v>346</v>
      </c>
      <c r="C23" s="1" t="s">
        <v>345</v>
      </c>
      <c r="E23" s="99">
        <v>5530</v>
      </c>
      <c r="F23" t="s">
        <v>24</v>
      </c>
      <c r="I23" t="s">
        <v>237</v>
      </c>
      <c r="J23">
        <v>22</v>
      </c>
    </row>
    <row r="24" spans="1:11" x14ac:dyDescent="0.4">
      <c r="A24" s="1" t="str">
        <f t="shared" si="0"/>
        <v>①介護施設等の改築・大規模修繕時における代替施設整備事業都市型養護老人ホーム</v>
      </c>
      <c r="B24" s="1" t="s">
        <v>346</v>
      </c>
      <c r="C24" s="1" t="s">
        <v>315</v>
      </c>
      <c r="E24" s="99">
        <v>5530</v>
      </c>
      <c r="F24" t="s">
        <v>24</v>
      </c>
      <c r="I24" t="s">
        <v>238</v>
      </c>
      <c r="J24">
        <v>23</v>
      </c>
    </row>
    <row r="25" spans="1:11" x14ac:dyDescent="0.4">
      <c r="A25" s="1" t="str">
        <f t="shared" si="0"/>
        <v>②介護施設等の改築・大規模修繕等の工事中における代替施設整備事業の空き家を活用した整備認知症高齢者グループホーム</v>
      </c>
      <c r="B25" s="1" t="s">
        <v>347</v>
      </c>
      <c r="C25" s="1" t="s">
        <v>316</v>
      </c>
      <c r="E25" s="99">
        <v>11000</v>
      </c>
      <c r="F25" t="s">
        <v>333</v>
      </c>
      <c r="I25" t="s">
        <v>239</v>
      </c>
      <c r="J25">
        <v>24</v>
      </c>
      <c r="K25" s="1"/>
    </row>
    <row r="26" spans="1:11" x14ac:dyDescent="0.4">
      <c r="A26" s="1" t="str">
        <f t="shared" si="0"/>
        <v>②介護施設等の改築・大規模修繕等の工事中における代替施設整備事業の空き家を活用した整備小規模多機能型居宅介護事業所</v>
      </c>
      <c r="B26" s="1" t="s">
        <v>347</v>
      </c>
      <c r="C26" s="1" t="s">
        <v>317</v>
      </c>
      <c r="E26" s="99">
        <v>11000</v>
      </c>
      <c r="F26" t="s">
        <v>333</v>
      </c>
      <c r="I26" t="s">
        <v>240</v>
      </c>
      <c r="J26">
        <v>25</v>
      </c>
      <c r="K26" s="1"/>
    </row>
    <row r="27" spans="1:11" x14ac:dyDescent="0.4">
      <c r="A27" s="1" t="str">
        <f t="shared" si="0"/>
        <v>②介護施設等の改築・大規模修繕等の工事中における代替施設整備事業の空き家を活用した整備看護小規模多機能型居宅介護事業所</v>
      </c>
      <c r="B27" s="1" t="s">
        <v>347</v>
      </c>
      <c r="C27" s="1" t="s">
        <v>331</v>
      </c>
      <c r="E27" s="99">
        <v>11000</v>
      </c>
      <c r="F27" t="s">
        <v>333</v>
      </c>
      <c r="I27" t="s">
        <v>241</v>
      </c>
      <c r="J27">
        <v>26</v>
      </c>
    </row>
    <row r="28" spans="1:11" x14ac:dyDescent="0.4">
      <c r="A28" s="1" t="str">
        <f t="shared" si="0"/>
        <v>②介護施設等の改築・大規模修繕等の工事中における代替施設整備事業の空き家を活用した整備認知症対応型デイサービスセンター</v>
      </c>
      <c r="B28" s="1" t="s">
        <v>347</v>
      </c>
      <c r="C28" s="1" t="s">
        <v>332</v>
      </c>
      <c r="E28" s="99">
        <v>11000</v>
      </c>
      <c r="F28" t="s">
        <v>333</v>
      </c>
      <c r="I28" t="s">
        <v>242</v>
      </c>
      <c r="J28">
        <v>27</v>
      </c>
    </row>
    <row r="29" spans="1:11" x14ac:dyDescent="0.4">
      <c r="A29" s="1" t="str">
        <f t="shared" si="0"/>
        <v>③地域密着型サービス等から広域型施設への転換事業特別養護老人ホーム(定員30名以上)及び併設されるショートステイ用居室</v>
      </c>
      <c r="B29" s="1" t="s">
        <v>348</v>
      </c>
      <c r="C29" s="1" t="s">
        <v>321</v>
      </c>
      <c r="E29" s="99">
        <v>5530</v>
      </c>
      <c r="F29" t="s">
        <v>336</v>
      </c>
      <c r="I29" t="s">
        <v>243</v>
      </c>
      <c r="J29">
        <v>28</v>
      </c>
    </row>
    <row r="30" spans="1:11" x14ac:dyDescent="0.4">
      <c r="A30" s="1" t="str">
        <f t="shared" si="0"/>
        <v>③地域密着型サービス等から広域型施設への転換事業介護老人保健施設(定員30名以上)</v>
      </c>
      <c r="B30" s="1" t="s">
        <v>348</v>
      </c>
      <c r="C30" s="1" t="s">
        <v>322</v>
      </c>
      <c r="E30" s="99">
        <v>69200</v>
      </c>
      <c r="F30" t="s">
        <v>333</v>
      </c>
      <c r="I30" t="s">
        <v>244</v>
      </c>
      <c r="J30">
        <v>29</v>
      </c>
    </row>
    <row r="31" spans="1:11" x14ac:dyDescent="0.4">
      <c r="A31" s="1" t="str">
        <f>B31&amp;C32</f>
        <v>③地域密着型サービス等から広域型施設への転換事業養護老人ホーム(定員30名以上)</v>
      </c>
      <c r="B31" s="1" t="s">
        <v>348</v>
      </c>
      <c r="C31" s="1" t="s">
        <v>323</v>
      </c>
      <c r="E31" s="99">
        <v>69200</v>
      </c>
      <c r="F31" t="s">
        <v>333</v>
      </c>
      <c r="I31" t="s">
        <v>245</v>
      </c>
      <c r="J31">
        <v>30</v>
      </c>
    </row>
    <row r="32" spans="1:11" x14ac:dyDescent="0.4">
      <c r="A32" s="1" t="str">
        <f>B32&amp;C33</f>
        <v>③地域密着型サービス等から広域型施設への転換事業ケアハウス(定員30名以上)</v>
      </c>
      <c r="B32" s="1" t="s">
        <v>348</v>
      </c>
      <c r="C32" s="1" t="s">
        <v>324</v>
      </c>
      <c r="E32" s="99">
        <v>2960</v>
      </c>
      <c r="F32" t="s">
        <v>336</v>
      </c>
      <c r="I32" t="s">
        <v>246</v>
      </c>
      <c r="J32">
        <v>31</v>
      </c>
    </row>
    <row r="33" spans="1:10" x14ac:dyDescent="0.4">
      <c r="A33" s="1" t="str">
        <f>B33&amp;C34</f>
        <v>③地域密着型サービス等から広域型施設への転換事業介護付きホーム(定員30名以上)</v>
      </c>
      <c r="B33" s="1" t="s">
        <v>348</v>
      </c>
      <c r="C33" s="1" t="s">
        <v>335</v>
      </c>
      <c r="E33" s="99">
        <v>5530</v>
      </c>
      <c r="F33" t="s">
        <v>336</v>
      </c>
      <c r="I33" t="s">
        <v>247</v>
      </c>
      <c r="J33">
        <v>32</v>
      </c>
    </row>
    <row r="34" spans="1:10" x14ac:dyDescent="0.4">
      <c r="A34" s="1" t="str">
        <f>B34&amp;C34</f>
        <v>③地域密着型サービス等から広域型施設への転換事業介護付きホーム(定員30名以上)</v>
      </c>
      <c r="B34" s="1" t="s">
        <v>348</v>
      </c>
      <c r="C34" s="1" t="s">
        <v>327</v>
      </c>
      <c r="E34" s="99">
        <v>5530</v>
      </c>
      <c r="F34" t="s">
        <v>336</v>
      </c>
      <c r="I34" t="s">
        <v>248</v>
      </c>
      <c r="J34">
        <v>33</v>
      </c>
    </row>
    <row r="35" spans="1:10" x14ac:dyDescent="0.4">
      <c r="A35" s="1" t="str">
        <f>B35&amp;C35</f>
        <v>④広域型施設におけるダウンサイジング実施事業地域密着型特別養護老人ホーム及び併設されるショートステイ用居室</v>
      </c>
      <c r="B35" s="1" t="s">
        <v>349</v>
      </c>
      <c r="C35" s="1" t="s">
        <v>310</v>
      </c>
      <c r="E35" s="73">
        <v>5530</v>
      </c>
      <c r="F35" t="s">
        <v>24</v>
      </c>
      <c r="I35" t="s">
        <v>249</v>
      </c>
      <c r="J35">
        <v>34</v>
      </c>
    </row>
    <row r="36" spans="1:10" x14ac:dyDescent="0.4">
      <c r="A36" s="1" t="str">
        <f t="shared" ref="A36:A58" si="1">B36&amp;C35</f>
        <v>④広域型施設におけるダウンサイジング実施事業地域密着型特別養護老人ホーム及び併設されるショートステイ用居室</v>
      </c>
      <c r="B36" s="1" t="s">
        <v>349</v>
      </c>
      <c r="C36" s="1" t="s">
        <v>311</v>
      </c>
      <c r="E36" s="99">
        <v>69200</v>
      </c>
      <c r="F36" t="s">
        <v>328</v>
      </c>
      <c r="I36" t="s">
        <v>250</v>
      </c>
      <c r="J36">
        <v>35</v>
      </c>
    </row>
    <row r="37" spans="1:10" x14ac:dyDescent="0.4">
      <c r="A37" s="1" t="str">
        <f t="shared" si="1"/>
        <v>④広域型施設におけるダウンサイジング実施事業介護老人保健施設(定員29名以下)</v>
      </c>
      <c r="B37" s="1" t="s">
        <v>349</v>
      </c>
      <c r="C37" s="1" t="s">
        <v>312</v>
      </c>
      <c r="E37" s="99">
        <v>69200</v>
      </c>
      <c r="F37" t="s">
        <v>25</v>
      </c>
      <c r="I37" t="s">
        <v>251</v>
      </c>
      <c r="J37">
        <v>36</v>
      </c>
    </row>
    <row r="38" spans="1:10" x14ac:dyDescent="0.4">
      <c r="A38" s="1" t="str">
        <f t="shared" si="1"/>
        <v>④広域型施設におけるダウンサイジング実施事業介護医療院(定員29名以下)</v>
      </c>
      <c r="B38" s="1" t="s">
        <v>349</v>
      </c>
      <c r="C38" s="1" t="s">
        <v>313</v>
      </c>
      <c r="E38" s="99">
        <v>2960</v>
      </c>
      <c r="F38" t="s">
        <v>24</v>
      </c>
      <c r="G38">
        <v>5280</v>
      </c>
      <c r="I38" t="s">
        <v>252</v>
      </c>
      <c r="J38">
        <v>37</v>
      </c>
    </row>
    <row r="39" spans="1:10" x14ac:dyDescent="0.4">
      <c r="A39" s="1" t="str">
        <f t="shared" si="1"/>
        <v>④広域型施設におけるダウンサイジング実施事業養護老人ホーム(定員29名以下)</v>
      </c>
      <c r="B39" s="1" t="s">
        <v>349</v>
      </c>
      <c r="C39" s="1" t="s">
        <v>314</v>
      </c>
      <c r="E39" s="99">
        <v>5530</v>
      </c>
      <c r="F39" t="s">
        <v>24</v>
      </c>
      <c r="G39" s="100">
        <v>66000</v>
      </c>
      <c r="I39" t="s">
        <v>253</v>
      </c>
      <c r="J39">
        <v>38</v>
      </c>
    </row>
    <row r="40" spans="1:10" x14ac:dyDescent="0.4">
      <c r="A40" s="1" t="str">
        <f t="shared" si="1"/>
        <v>④広域型施設におけるダウンサイジング実施事業ケアハウス（定員29名以下）</v>
      </c>
      <c r="B40" s="1" t="s">
        <v>349</v>
      </c>
      <c r="C40" s="1" t="s">
        <v>315</v>
      </c>
      <c r="E40" s="99">
        <v>2210</v>
      </c>
      <c r="F40" t="s">
        <v>24</v>
      </c>
      <c r="G40" s="100">
        <v>2820</v>
      </c>
      <c r="I40" t="s">
        <v>254</v>
      </c>
      <c r="J40">
        <v>39</v>
      </c>
    </row>
    <row r="41" spans="1:10" x14ac:dyDescent="0.4">
      <c r="A41" s="1" t="str">
        <f t="shared" si="1"/>
        <v>④広域型施設におけるダウンサイジング実施事業都市型養護老人ホーム</v>
      </c>
      <c r="B41" s="1" t="s">
        <v>349</v>
      </c>
      <c r="C41" s="1" t="s">
        <v>316</v>
      </c>
      <c r="E41" s="99">
        <v>41500</v>
      </c>
      <c r="F41" t="s">
        <v>25</v>
      </c>
      <c r="G41" s="100">
        <v>5280</v>
      </c>
      <c r="I41" t="s">
        <v>255</v>
      </c>
      <c r="J41">
        <v>40</v>
      </c>
    </row>
    <row r="42" spans="1:10" x14ac:dyDescent="0.4">
      <c r="A42" s="1" t="str">
        <f t="shared" si="1"/>
        <v>④広域型施設におけるダウンサイジング実施事業認知症高齢者グループホーム</v>
      </c>
      <c r="B42" s="1" t="s">
        <v>349</v>
      </c>
      <c r="C42" s="1" t="s">
        <v>317</v>
      </c>
      <c r="E42" s="99">
        <v>41500</v>
      </c>
      <c r="F42" t="s">
        <v>25</v>
      </c>
      <c r="G42" s="100">
        <v>66000</v>
      </c>
      <c r="I42" t="s">
        <v>256</v>
      </c>
      <c r="J42">
        <v>41</v>
      </c>
    </row>
    <row r="43" spans="1:10" x14ac:dyDescent="0.4">
      <c r="A43" s="1" t="str">
        <f t="shared" si="1"/>
        <v>④広域型施設におけるダウンサイジング実施事業小規模多機能型居宅介護事業所</v>
      </c>
      <c r="B43" s="1" t="s">
        <v>349</v>
      </c>
      <c r="C43" s="1" t="s">
        <v>318</v>
      </c>
      <c r="E43" s="99">
        <v>7330</v>
      </c>
      <c r="F43" t="s">
        <v>25</v>
      </c>
      <c r="G43" s="100">
        <v>2110</v>
      </c>
      <c r="I43" t="s">
        <v>257</v>
      </c>
      <c r="J43">
        <v>42</v>
      </c>
    </row>
    <row r="44" spans="1:10" x14ac:dyDescent="0.4">
      <c r="A44" s="1" t="str">
        <f t="shared" si="1"/>
        <v>④広域型施設におけるダウンサイジング実施事業定期巡回・随時対応型訪問介護看護事業所</v>
      </c>
      <c r="B44" s="1" t="s">
        <v>349</v>
      </c>
      <c r="C44" s="1" t="s">
        <v>15</v>
      </c>
      <c r="E44" s="99">
        <v>41500</v>
      </c>
      <c r="F44" t="s">
        <v>25</v>
      </c>
      <c r="G44" s="100">
        <v>39600</v>
      </c>
      <c r="I44" t="s">
        <v>258</v>
      </c>
      <c r="J44">
        <v>43</v>
      </c>
    </row>
    <row r="45" spans="1:10" x14ac:dyDescent="0.4">
      <c r="A45" s="1" t="str">
        <f t="shared" si="1"/>
        <v>④広域型施設におけるダウンサイジング実施事業看護小規模多機能型居宅介護事業所</v>
      </c>
      <c r="B45" s="1" t="s">
        <v>349</v>
      </c>
      <c r="C45" s="1" t="s">
        <v>13</v>
      </c>
      <c r="E45" s="99">
        <v>14800</v>
      </c>
      <c r="F45" t="s">
        <v>25</v>
      </c>
      <c r="G45" s="100">
        <v>39600</v>
      </c>
      <c r="I45" t="s">
        <v>259</v>
      </c>
      <c r="J45">
        <v>44</v>
      </c>
    </row>
    <row r="46" spans="1:10" x14ac:dyDescent="0.4">
      <c r="A46" s="1" t="str">
        <f t="shared" si="1"/>
        <v>④広域型施設におけるダウンサイジング実施事業認知症対応型デイサービスセンター</v>
      </c>
      <c r="B46" s="1" t="s">
        <v>349</v>
      </c>
      <c r="C46" s="1" t="s">
        <v>16</v>
      </c>
      <c r="E46" s="99">
        <v>11000</v>
      </c>
      <c r="F46" t="s">
        <v>25</v>
      </c>
      <c r="G46" s="100">
        <v>7000</v>
      </c>
      <c r="I46" t="s">
        <v>260</v>
      </c>
      <c r="J46">
        <v>45</v>
      </c>
    </row>
    <row r="47" spans="1:10" x14ac:dyDescent="0.4">
      <c r="A47" s="1" t="str">
        <f t="shared" si="1"/>
        <v>④広域型施設におけるダウンサイジング実施事業介護予防拠点</v>
      </c>
      <c r="B47" s="1" t="s">
        <v>349</v>
      </c>
      <c r="C47" s="1" t="s">
        <v>17</v>
      </c>
      <c r="E47" s="99">
        <v>1480</v>
      </c>
      <c r="F47" t="s">
        <v>25</v>
      </c>
      <c r="G47" s="100">
        <v>39600</v>
      </c>
      <c r="I47" t="s">
        <v>261</v>
      </c>
      <c r="J47">
        <v>46</v>
      </c>
    </row>
    <row r="48" spans="1:10" x14ac:dyDescent="0.4">
      <c r="A48" s="1" t="str">
        <f t="shared" si="1"/>
        <v>④広域型施設におけるダウンサイジング実施事業地域包括支援センター</v>
      </c>
      <c r="B48" s="1" t="s">
        <v>349</v>
      </c>
      <c r="C48" s="1" t="s">
        <v>184</v>
      </c>
      <c r="E48" s="99">
        <v>44100</v>
      </c>
      <c r="F48" t="s">
        <v>25</v>
      </c>
      <c r="G48" s="100">
        <v>14100</v>
      </c>
      <c r="I48" t="s">
        <v>262</v>
      </c>
      <c r="J48">
        <v>47</v>
      </c>
    </row>
    <row r="49" spans="1:10" x14ac:dyDescent="0.4">
      <c r="A49" s="1" t="str">
        <f t="shared" si="1"/>
        <v>④広域型施設におけるダウンサイジング実施事業生活支援ハウス</v>
      </c>
      <c r="B49" s="1" t="s">
        <v>349</v>
      </c>
      <c r="C49" s="1" t="s">
        <v>319</v>
      </c>
      <c r="E49" s="99">
        <v>1480</v>
      </c>
      <c r="F49" t="s">
        <v>24</v>
      </c>
      <c r="G49" s="100">
        <v>10500</v>
      </c>
      <c r="I49" t="s">
        <v>263</v>
      </c>
      <c r="J49">
        <v>48</v>
      </c>
    </row>
    <row r="50" spans="1:10" x14ac:dyDescent="0.4">
      <c r="A50" s="1" t="str">
        <f t="shared" si="1"/>
        <v>④広域型施設におけるダウンサイジング実施事業緊急ショートステイ</v>
      </c>
      <c r="B50" s="1" t="s">
        <v>349</v>
      </c>
      <c r="C50" s="1" t="s">
        <v>320</v>
      </c>
      <c r="E50" s="99">
        <v>14800</v>
      </c>
      <c r="F50" t="s">
        <v>328</v>
      </c>
      <c r="G50" s="100">
        <v>1410</v>
      </c>
      <c r="I50" t="s">
        <v>264</v>
      </c>
      <c r="J50">
        <v>49</v>
      </c>
    </row>
    <row r="51" spans="1:10" x14ac:dyDescent="0.4">
      <c r="A51" s="1" t="str">
        <f t="shared" si="1"/>
        <v>④広域型施設におけるダウンサイジング実施事業施設内保育施設</v>
      </c>
      <c r="B51" s="1" t="s">
        <v>349</v>
      </c>
      <c r="C51" s="1" t="s">
        <v>326</v>
      </c>
      <c r="E51" s="99">
        <v>5530</v>
      </c>
      <c r="F51" t="s">
        <v>24</v>
      </c>
      <c r="G51" s="99">
        <v>39600</v>
      </c>
      <c r="I51" t="s">
        <v>265</v>
      </c>
      <c r="J51">
        <v>50</v>
      </c>
    </row>
    <row r="52" spans="1:10" x14ac:dyDescent="0.4">
      <c r="A52" s="1" t="str">
        <f t="shared" si="1"/>
        <v>④広域型施設におけるダウンサイジング実施事業介護付きホーム(定員29名以下)</v>
      </c>
      <c r="B52" s="1" t="s">
        <v>349</v>
      </c>
      <c r="C52" s="1" t="s">
        <v>321</v>
      </c>
      <c r="E52" s="99">
        <v>5530</v>
      </c>
      <c r="F52" t="s">
        <v>24</v>
      </c>
      <c r="G52" s="100">
        <v>1410</v>
      </c>
      <c r="I52" t="s">
        <v>266</v>
      </c>
      <c r="J52">
        <v>51</v>
      </c>
    </row>
    <row r="53" spans="1:10" x14ac:dyDescent="0.4">
      <c r="A53" s="1" t="str">
        <f t="shared" si="1"/>
        <v>④広域型施設におけるダウンサイジング実施事業特別養護老人ホーム(定員30名以上)及び併設されるショートステイ用居室</v>
      </c>
      <c r="B53" s="1" t="s">
        <v>349</v>
      </c>
      <c r="C53" s="1" t="s">
        <v>322</v>
      </c>
      <c r="E53" s="99">
        <v>69200</v>
      </c>
      <c r="F53" t="s">
        <v>328</v>
      </c>
      <c r="G53" s="100">
        <v>14100</v>
      </c>
      <c r="I53" t="s">
        <v>267</v>
      </c>
      <c r="J53">
        <v>52</v>
      </c>
    </row>
    <row r="54" spans="1:10" x14ac:dyDescent="0.4">
      <c r="A54" s="1" t="str">
        <f t="shared" si="1"/>
        <v>④広域型施設におけるダウンサイジング実施事業介護老人保健施設(定員30名以上)</v>
      </c>
      <c r="B54" s="1" t="s">
        <v>349</v>
      </c>
      <c r="C54" s="1" t="s">
        <v>323</v>
      </c>
      <c r="E54" s="99">
        <v>69200</v>
      </c>
      <c r="F54" t="s">
        <v>328</v>
      </c>
      <c r="G54" s="100">
        <v>5280</v>
      </c>
      <c r="I54" t="s">
        <v>268</v>
      </c>
      <c r="J54">
        <v>53</v>
      </c>
    </row>
    <row r="55" spans="1:10" x14ac:dyDescent="0.4">
      <c r="A55" s="1" t="str">
        <f t="shared" si="1"/>
        <v>④広域型施設におけるダウンサイジング実施事業介護医療院(定員30名以上)</v>
      </c>
      <c r="B55" s="1" t="s">
        <v>349</v>
      </c>
      <c r="C55" s="1" t="s">
        <v>324</v>
      </c>
      <c r="E55" s="99">
        <v>2960</v>
      </c>
      <c r="F55" t="s">
        <v>24</v>
      </c>
      <c r="I55" t="s">
        <v>269</v>
      </c>
      <c r="J55">
        <v>54</v>
      </c>
    </row>
    <row r="56" spans="1:10" x14ac:dyDescent="0.4">
      <c r="A56" s="1" t="str">
        <f t="shared" si="1"/>
        <v>④広域型施設におけるダウンサイジング実施事業養護老人ホーム(定員30名以上)</v>
      </c>
      <c r="B56" s="1" t="s">
        <v>349</v>
      </c>
      <c r="C56" s="1" t="s">
        <v>325</v>
      </c>
      <c r="E56" s="99">
        <v>5530</v>
      </c>
      <c r="F56" t="s">
        <v>24</v>
      </c>
    </row>
    <row r="57" spans="1:10" x14ac:dyDescent="0.4">
      <c r="A57" s="1" t="str">
        <f t="shared" si="1"/>
        <v>④広域型施設におけるダウンサイジング実施事業ケアハウス（定員30名以上）</v>
      </c>
      <c r="B57" s="1" t="s">
        <v>349</v>
      </c>
      <c r="C57" s="1" t="s">
        <v>327</v>
      </c>
      <c r="E57" s="99">
        <v>5530</v>
      </c>
      <c r="F57" t="s">
        <v>24</v>
      </c>
    </row>
    <row r="58" spans="1:10" x14ac:dyDescent="0.4">
      <c r="A58" s="1" t="str">
        <f t="shared" si="1"/>
        <v>⑤広域型施設におけるダウンサイジング実施事業の空き家を活用した整備介護付きホーム(定員30名以上)</v>
      </c>
      <c r="B58" s="1" t="s">
        <v>350</v>
      </c>
      <c r="C58" s="1" t="s">
        <v>316</v>
      </c>
      <c r="E58" s="99">
        <v>11000</v>
      </c>
      <c r="F58" t="s">
        <v>333</v>
      </c>
    </row>
    <row r="59" spans="1:10" x14ac:dyDescent="0.4">
      <c r="A59" s="1" t="str">
        <f t="shared" si="0"/>
        <v>⑤広域型施設におけるダウンサイジング実施事業の空き家を活用した整備小規模多機能型居宅介護事業所</v>
      </c>
      <c r="B59" s="1" t="s">
        <v>350</v>
      </c>
      <c r="C59" s="1" t="s">
        <v>317</v>
      </c>
      <c r="E59" s="99">
        <v>11000</v>
      </c>
      <c r="F59" t="s">
        <v>333</v>
      </c>
    </row>
    <row r="60" spans="1:10" x14ac:dyDescent="0.4">
      <c r="A60" s="1" t="str">
        <f t="shared" si="0"/>
        <v>⑤広域型施設におけるダウンサイジング実施事業の空き家を活用した整備看護小規模多機能型居宅介護事業所</v>
      </c>
      <c r="B60" s="1" t="s">
        <v>350</v>
      </c>
      <c r="C60" s="1" t="s">
        <v>331</v>
      </c>
      <c r="E60" s="99">
        <v>11000</v>
      </c>
      <c r="F60" t="s">
        <v>333</v>
      </c>
    </row>
    <row r="61" spans="1:10" x14ac:dyDescent="0.4">
      <c r="A61" s="1" t="str">
        <f t="shared" ref="A61:A62" si="2">B61&amp;C61</f>
        <v>⑤広域型施設におけるダウンサイジング実施事業の空き家を活用した整備認知症対応型デイサービスセンター</v>
      </c>
      <c r="B61" s="1" t="s">
        <v>350</v>
      </c>
      <c r="C61" s="1" t="s">
        <v>332</v>
      </c>
      <c r="E61" s="99">
        <v>11000</v>
      </c>
      <c r="F61" t="s">
        <v>333</v>
      </c>
    </row>
    <row r="62" spans="1:10" x14ac:dyDescent="0.4">
      <c r="A62" s="1" t="str">
        <f t="shared" si="2"/>
        <v>⑥介護施設等の集約・再編実施事業地域密着型特別養護老人ホーム及び併設されるショートステイ用居室</v>
      </c>
      <c r="B62" s="1" t="s">
        <v>351</v>
      </c>
      <c r="C62" s="1" t="s">
        <v>310</v>
      </c>
      <c r="E62" s="73">
        <v>5530</v>
      </c>
      <c r="F62" t="s">
        <v>24</v>
      </c>
    </row>
    <row r="63" spans="1:10" x14ac:dyDescent="0.4">
      <c r="A63" s="1" t="str">
        <f t="shared" ref="A63:A64" si="3">B63&amp;C63</f>
        <v>⑥介護施設等の集約・再編実施事業介護老人保健施設(定員29名以下)</v>
      </c>
      <c r="B63" s="1" t="s">
        <v>351</v>
      </c>
      <c r="C63" s="1" t="s">
        <v>311</v>
      </c>
      <c r="E63" s="99">
        <v>69200</v>
      </c>
      <c r="F63" t="s">
        <v>328</v>
      </c>
    </row>
    <row r="64" spans="1:10" x14ac:dyDescent="0.4">
      <c r="A64" s="1" t="str">
        <f t="shared" si="3"/>
        <v>⑥介護施設等の集約・再編実施事業介護医療院(定員29名以下)</v>
      </c>
      <c r="B64" s="1" t="s">
        <v>351</v>
      </c>
      <c r="C64" s="1" t="s">
        <v>312</v>
      </c>
      <c r="E64" s="99">
        <v>69200</v>
      </c>
      <c r="F64" t="s">
        <v>25</v>
      </c>
    </row>
    <row r="65" spans="1:6" x14ac:dyDescent="0.4">
      <c r="A65" s="1" t="str">
        <f t="shared" ref="A65:A68" si="4">B65&amp;C65</f>
        <v>⑥介護施設等の集約・再編実施事業養護老人ホーム(定員29名以下)</v>
      </c>
      <c r="B65" s="1" t="s">
        <v>351</v>
      </c>
      <c r="C65" s="1" t="s">
        <v>313</v>
      </c>
      <c r="E65" s="99">
        <v>2960</v>
      </c>
      <c r="F65" t="s">
        <v>24</v>
      </c>
    </row>
    <row r="66" spans="1:6" x14ac:dyDescent="0.4">
      <c r="A66" s="1" t="str">
        <f t="shared" si="4"/>
        <v>⑥介護施設等の集約・再編実施事業ケアハウス（定員29名以下）</v>
      </c>
      <c r="B66" s="1" t="s">
        <v>351</v>
      </c>
      <c r="C66" s="1" t="s">
        <v>314</v>
      </c>
      <c r="E66" s="99">
        <v>5530</v>
      </c>
      <c r="F66" t="s">
        <v>24</v>
      </c>
    </row>
    <row r="67" spans="1:6" x14ac:dyDescent="0.4">
      <c r="A67" s="1" t="str">
        <f t="shared" si="4"/>
        <v>⑥介護施設等の集約・再編実施事業都市型養護老人ホーム</v>
      </c>
      <c r="B67" s="1" t="s">
        <v>351</v>
      </c>
      <c r="C67" s="1" t="s">
        <v>315</v>
      </c>
      <c r="E67" s="99">
        <v>2210</v>
      </c>
      <c r="F67" t="s">
        <v>24</v>
      </c>
    </row>
    <row r="68" spans="1:6" x14ac:dyDescent="0.4">
      <c r="A68" s="1" t="str">
        <f t="shared" si="4"/>
        <v>⑥介護施設等の集約・再編実施事業認知症高齢者グループホーム</v>
      </c>
      <c r="B68" s="1" t="s">
        <v>351</v>
      </c>
      <c r="C68" s="1" t="s">
        <v>316</v>
      </c>
      <c r="E68" s="99">
        <v>41500</v>
      </c>
      <c r="F68" t="s">
        <v>25</v>
      </c>
    </row>
    <row r="69" spans="1:6" x14ac:dyDescent="0.4">
      <c r="A69" s="1" t="str">
        <f t="shared" ref="A69:A70" si="5">B69&amp;C69</f>
        <v>⑥介護施設等の集約・再編実施事業小規模多機能型居宅介護事業所</v>
      </c>
      <c r="B69" s="1" t="s">
        <v>351</v>
      </c>
      <c r="C69" s="1" t="s">
        <v>317</v>
      </c>
      <c r="E69" s="99">
        <v>41500</v>
      </c>
      <c r="F69" t="s">
        <v>25</v>
      </c>
    </row>
    <row r="70" spans="1:6" x14ac:dyDescent="0.4">
      <c r="A70" s="1" t="str">
        <f t="shared" si="5"/>
        <v>⑥介護施設等の集約・再編実施事業定期巡回・随時対応型訪問介護看護事業所</v>
      </c>
      <c r="B70" s="1" t="s">
        <v>351</v>
      </c>
      <c r="C70" s="1" t="s">
        <v>318</v>
      </c>
      <c r="E70" s="99">
        <v>7330</v>
      </c>
      <c r="F70" t="s">
        <v>25</v>
      </c>
    </row>
    <row r="71" spans="1:6" x14ac:dyDescent="0.4">
      <c r="A71" s="1" t="str">
        <f t="shared" ref="A71" si="6">B71&amp;C71</f>
        <v>⑥介護施設等の集約・再編実施事業看護小規模多機能型居宅介護事業所</v>
      </c>
      <c r="B71" s="1" t="s">
        <v>351</v>
      </c>
      <c r="C71" s="1" t="s">
        <v>15</v>
      </c>
      <c r="E71" s="99">
        <v>41500</v>
      </c>
      <c r="F71" t="s">
        <v>25</v>
      </c>
    </row>
    <row r="72" spans="1:6" x14ac:dyDescent="0.4">
      <c r="A72" s="1" t="str">
        <f t="shared" si="0"/>
        <v>⑥介護施設等の集約・再編実施事業認知症対応型デイサービスセンター</v>
      </c>
      <c r="B72" s="1" t="s">
        <v>351</v>
      </c>
      <c r="C72" s="1" t="s">
        <v>13</v>
      </c>
      <c r="E72" s="99">
        <v>14800</v>
      </c>
      <c r="F72" t="s">
        <v>25</v>
      </c>
    </row>
    <row r="73" spans="1:6" x14ac:dyDescent="0.4">
      <c r="A73" s="1" t="str">
        <f t="shared" ref="A73:A131" si="7">B73&amp;C73</f>
        <v>⑥介護施設等の集約・再編実施事業介護予防拠点</v>
      </c>
      <c r="B73" s="1" t="s">
        <v>351</v>
      </c>
      <c r="C73" s="1" t="s">
        <v>16</v>
      </c>
      <c r="E73" s="99">
        <v>11000</v>
      </c>
      <c r="F73" t="s">
        <v>25</v>
      </c>
    </row>
    <row r="74" spans="1:6" x14ac:dyDescent="0.4">
      <c r="A74" s="1" t="str">
        <f t="shared" si="7"/>
        <v>⑥介護施設等の集約・再編実施事業地域包括支援センター</v>
      </c>
      <c r="B74" s="1" t="s">
        <v>351</v>
      </c>
      <c r="C74" s="1" t="s">
        <v>17</v>
      </c>
      <c r="E74" s="99">
        <v>1480</v>
      </c>
      <c r="F74" t="s">
        <v>25</v>
      </c>
    </row>
    <row r="75" spans="1:6" x14ac:dyDescent="0.4">
      <c r="A75" s="1" t="str">
        <f t="shared" si="7"/>
        <v>⑥介護施設等の集約・再編実施事業生活支援ハウス</v>
      </c>
      <c r="B75" s="1" t="s">
        <v>351</v>
      </c>
      <c r="C75" s="1" t="s">
        <v>184</v>
      </c>
      <c r="E75" s="99">
        <v>44100</v>
      </c>
      <c r="F75" t="s">
        <v>25</v>
      </c>
    </row>
    <row r="76" spans="1:6" x14ac:dyDescent="0.4">
      <c r="A76" s="1" t="str">
        <f t="shared" si="7"/>
        <v>⑥介護施設等の集約・再編実施事業緊急ショートステイ</v>
      </c>
      <c r="B76" s="1" t="s">
        <v>351</v>
      </c>
      <c r="C76" s="1" t="s">
        <v>319</v>
      </c>
      <c r="E76" s="99">
        <v>1480</v>
      </c>
      <c r="F76" t="s">
        <v>24</v>
      </c>
    </row>
    <row r="77" spans="1:6" x14ac:dyDescent="0.4">
      <c r="A77" s="1" t="str">
        <f t="shared" ref="A77:A80" si="8">B77&amp;C77</f>
        <v>⑥介護施設等の集約・再編実施事業施設内保育施設</v>
      </c>
      <c r="B77" s="1" t="s">
        <v>351</v>
      </c>
      <c r="C77" s="1" t="s">
        <v>320</v>
      </c>
      <c r="E77" s="99">
        <v>14800</v>
      </c>
      <c r="F77" t="s">
        <v>328</v>
      </c>
    </row>
    <row r="78" spans="1:6" x14ac:dyDescent="0.4">
      <c r="A78" s="1" t="str">
        <f t="shared" si="8"/>
        <v>⑥介護施設等の集約・再編実施事業介護付きホーム(定員29名以下)</v>
      </c>
      <c r="B78" s="1" t="s">
        <v>351</v>
      </c>
      <c r="C78" s="1" t="s">
        <v>326</v>
      </c>
      <c r="E78" s="99">
        <v>5530</v>
      </c>
      <c r="F78" t="s">
        <v>24</v>
      </c>
    </row>
    <row r="79" spans="1:6" x14ac:dyDescent="0.4">
      <c r="A79" s="1" t="str">
        <f t="shared" si="8"/>
        <v>⑥介護施設等の集約・再編実施事業特別養護老人ホーム(定員30名以上)及び併設されるショートステイ用居室</v>
      </c>
      <c r="B79" s="1" t="s">
        <v>351</v>
      </c>
      <c r="C79" s="1" t="s">
        <v>321</v>
      </c>
      <c r="E79" s="99">
        <v>5530</v>
      </c>
      <c r="F79" t="s">
        <v>24</v>
      </c>
    </row>
    <row r="80" spans="1:6" x14ac:dyDescent="0.4">
      <c r="A80" s="1" t="str">
        <f t="shared" si="8"/>
        <v>⑥介護施設等の集約・再編実施事業介護老人保健施設(定員30名以上)</v>
      </c>
      <c r="B80" s="1" t="s">
        <v>351</v>
      </c>
      <c r="C80" s="1" t="s">
        <v>322</v>
      </c>
      <c r="E80" s="99">
        <v>69200</v>
      </c>
      <c r="F80" t="s">
        <v>328</v>
      </c>
    </row>
    <row r="81" spans="1:7" x14ac:dyDescent="0.4">
      <c r="A81" s="1" t="str">
        <f t="shared" ref="A81:A95" si="9">B81&amp;C81</f>
        <v>⑥介護施設等の集約・再編実施事業介護医療院(定員30名以上)</v>
      </c>
      <c r="B81" s="1" t="s">
        <v>351</v>
      </c>
      <c r="C81" s="1" t="s">
        <v>323</v>
      </c>
      <c r="E81" s="99">
        <v>69200</v>
      </c>
      <c r="F81" t="s">
        <v>328</v>
      </c>
    </row>
    <row r="82" spans="1:7" x14ac:dyDescent="0.4">
      <c r="A82" s="1" t="str">
        <f t="shared" si="9"/>
        <v>⑥介護施設等の集約・再編実施事業養護老人ホーム(定員30名以上)</v>
      </c>
      <c r="B82" s="1" t="s">
        <v>351</v>
      </c>
      <c r="C82" s="1" t="s">
        <v>324</v>
      </c>
      <c r="E82" s="99">
        <v>2960</v>
      </c>
      <c r="F82" t="s">
        <v>24</v>
      </c>
    </row>
    <row r="83" spans="1:7" x14ac:dyDescent="0.4">
      <c r="A83" s="1" t="str">
        <f t="shared" si="9"/>
        <v>⑥介護施設等の集約・再編実施事業ケアハウス（定員30名以上）</v>
      </c>
      <c r="B83" s="1" t="s">
        <v>351</v>
      </c>
      <c r="C83" s="1" t="s">
        <v>325</v>
      </c>
      <c r="E83" s="99">
        <v>5530</v>
      </c>
      <c r="F83" t="s">
        <v>24</v>
      </c>
    </row>
    <row r="84" spans="1:7" x14ac:dyDescent="0.4">
      <c r="A84" s="1" t="str">
        <f t="shared" si="9"/>
        <v>⑥介護施設等の集約・再編実施事業介護付きホーム(定員30名以上)</v>
      </c>
      <c r="B84" s="1" t="s">
        <v>351</v>
      </c>
      <c r="C84" s="1" t="s">
        <v>327</v>
      </c>
      <c r="E84" s="99">
        <v>5530</v>
      </c>
      <c r="F84" t="s">
        <v>24</v>
      </c>
    </row>
    <row r="85" spans="1:7" x14ac:dyDescent="0.4">
      <c r="A85" s="1" t="str">
        <f t="shared" si="9"/>
        <v>⑦介護施設等の集約・再編実施事業の合築等地域密着型介護老人福祉施設及び併設されるショートステイ居室</v>
      </c>
      <c r="B85" s="1" t="s">
        <v>352</v>
      </c>
      <c r="C85" s="1" t="s">
        <v>26</v>
      </c>
      <c r="E85" s="73">
        <f>G85*0.05</f>
        <v>276.5</v>
      </c>
      <c r="F85" t="s">
        <v>24</v>
      </c>
      <c r="G85" s="99">
        <v>5530</v>
      </c>
    </row>
    <row r="86" spans="1:7" x14ac:dyDescent="0.4">
      <c r="A86" s="1" t="str">
        <f t="shared" si="9"/>
        <v>⑦介護施設等の集約・再編実施事業の合築等介護老人保健施設（定員29人以下）</v>
      </c>
      <c r="B86" s="1" t="s">
        <v>352</v>
      </c>
      <c r="C86" s="1" t="s">
        <v>27</v>
      </c>
      <c r="E86" s="73">
        <f t="shared" ref="E86:E101" si="10">G86*0.05</f>
        <v>3460</v>
      </c>
      <c r="F86" t="s">
        <v>328</v>
      </c>
      <c r="G86" s="99">
        <v>69200</v>
      </c>
    </row>
    <row r="87" spans="1:7" x14ac:dyDescent="0.4">
      <c r="A87" s="1" t="str">
        <f t="shared" si="9"/>
        <v>⑦介護施設等の集約・再編実施事業の合築等養護老人ホーム（定員29人以下）</v>
      </c>
      <c r="B87" s="1" t="s">
        <v>352</v>
      </c>
      <c r="C87" s="1" t="s">
        <v>3</v>
      </c>
      <c r="E87" s="73">
        <f t="shared" si="10"/>
        <v>148</v>
      </c>
      <c r="F87" t="s">
        <v>25</v>
      </c>
      <c r="G87" s="99">
        <v>2960</v>
      </c>
    </row>
    <row r="88" spans="1:7" x14ac:dyDescent="0.4">
      <c r="A88" s="1" t="str">
        <f t="shared" si="9"/>
        <v>⑦介護施設等の集約・再編実施事業の合築等ケアハウス（定員29人以下）</v>
      </c>
      <c r="B88" s="1" t="s">
        <v>352</v>
      </c>
      <c r="C88" s="1" t="s">
        <v>7</v>
      </c>
      <c r="E88" s="73">
        <f t="shared" si="10"/>
        <v>276.5</v>
      </c>
      <c r="F88" t="s">
        <v>24</v>
      </c>
      <c r="G88" s="99">
        <v>5530</v>
      </c>
    </row>
    <row r="89" spans="1:7" x14ac:dyDescent="0.4">
      <c r="A89" s="1" t="str">
        <f t="shared" si="9"/>
        <v>⑦介護施設等の集約・再編実施事業の合築等介護医療院（定員29人以下）</v>
      </c>
      <c r="B89" s="1" t="s">
        <v>352</v>
      </c>
      <c r="C89" s="1" t="s">
        <v>9</v>
      </c>
      <c r="E89" s="73">
        <f t="shared" si="10"/>
        <v>3460</v>
      </c>
      <c r="F89" t="s">
        <v>24</v>
      </c>
      <c r="G89" s="99">
        <v>69200</v>
      </c>
    </row>
    <row r="90" spans="1:7" x14ac:dyDescent="0.4">
      <c r="A90" s="1" t="str">
        <f t="shared" si="9"/>
        <v>⑦介護施設等の集約・再編実施事業の合築等都市型軽費老人ホーム</v>
      </c>
      <c r="B90" s="1" t="s">
        <v>352</v>
      </c>
      <c r="C90" s="1" t="s">
        <v>10</v>
      </c>
      <c r="E90" s="73">
        <f t="shared" si="10"/>
        <v>110.5</v>
      </c>
      <c r="F90" t="s">
        <v>24</v>
      </c>
      <c r="G90" s="99">
        <v>2210</v>
      </c>
    </row>
    <row r="91" spans="1:7" x14ac:dyDescent="0.4">
      <c r="A91" s="1" t="str">
        <f t="shared" si="9"/>
        <v>⑦介護施設等の集約・再編実施事業の合築等認知症高齢者グループホーム</v>
      </c>
      <c r="B91" s="1" t="s">
        <v>352</v>
      </c>
      <c r="C91" s="1" t="s">
        <v>14</v>
      </c>
      <c r="E91" s="73">
        <f t="shared" si="10"/>
        <v>2075</v>
      </c>
      <c r="F91" t="s">
        <v>25</v>
      </c>
      <c r="G91" s="99">
        <v>41500</v>
      </c>
    </row>
    <row r="92" spans="1:7" x14ac:dyDescent="0.4">
      <c r="A92" s="1" t="str">
        <f t="shared" si="9"/>
        <v>⑦介護施設等の集約・再編実施事業の合築等小規模多機能型居宅介護事業所</v>
      </c>
      <c r="B92" s="1" t="s">
        <v>352</v>
      </c>
      <c r="C92" s="1" t="s">
        <v>28</v>
      </c>
      <c r="E92" s="73">
        <f t="shared" si="10"/>
        <v>2075</v>
      </c>
      <c r="F92" t="s">
        <v>25</v>
      </c>
      <c r="G92" s="99">
        <v>41500</v>
      </c>
    </row>
    <row r="93" spans="1:7" x14ac:dyDescent="0.4">
      <c r="A93" s="1" t="str">
        <f t="shared" si="9"/>
        <v>⑦介護施設等の集約・再編実施事業の合築等定期巡回・随時対応型訪問介護看護事業所</v>
      </c>
      <c r="B93" s="1" t="s">
        <v>352</v>
      </c>
      <c r="C93" s="1" t="s">
        <v>135</v>
      </c>
      <c r="E93" s="73">
        <f t="shared" si="10"/>
        <v>366.5</v>
      </c>
      <c r="F93" t="s">
        <v>25</v>
      </c>
      <c r="G93" s="99">
        <v>7330</v>
      </c>
    </row>
    <row r="94" spans="1:7" x14ac:dyDescent="0.4">
      <c r="A94" s="1" t="str">
        <f t="shared" si="9"/>
        <v>⑦介護施設等の集約・再編実施事業の合築等看護小規模多機能型居宅介護事業所</v>
      </c>
      <c r="B94" s="1" t="s">
        <v>352</v>
      </c>
      <c r="C94" s="1" t="s">
        <v>29</v>
      </c>
      <c r="E94" s="73">
        <f t="shared" si="10"/>
        <v>2075</v>
      </c>
      <c r="F94" t="s">
        <v>25</v>
      </c>
      <c r="G94" s="99">
        <v>41500</v>
      </c>
    </row>
    <row r="95" spans="1:7" x14ac:dyDescent="0.4">
      <c r="A95" s="1" t="str">
        <f t="shared" si="9"/>
        <v>⑦介護施設等の集約・再編実施事業の合築等認知症対応型デイサービスセンター</v>
      </c>
      <c r="B95" s="1" t="s">
        <v>352</v>
      </c>
      <c r="C95" s="1" t="s">
        <v>30</v>
      </c>
      <c r="E95" s="73">
        <f t="shared" si="10"/>
        <v>740</v>
      </c>
      <c r="F95" t="s">
        <v>25</v>
      </c>
      <c r="G95" s="99">
        <v>14800</v>
      </c>
    </row>
    <row r="96" spans="1:7" x14ac:dyDescent="0.4">
      <c r="A96" s="1" t="str">
        <f t="shared" si="7"/>
        <v>⑦介護施設等の集約・再編実施事業の合築等介護予防拠点</v>
      </c>
      <c r="B96" s="1" t="s">
        <v>352</v>
      </c>
      <c r="C96" s="1" t="s">
        <v>31</v>
      </c>
      <c r="E96" s="73">
        <f t="shared" si="10"/>
        <v>550</v>
      </c>
      <c r="F96" t="s">
        <v>25</v>
      </c>
      <c r="G96" s="99">
        <v>11000</v>
      </c>
    </row>
    <row r="97" spans="1:7" x14ac:dyDescent="0.4">
      <c r="A97" s="1" t="str">
        <f t="shared" si="7"/>
        <v>⑦介護施設等の集約・再編実施事業の合築等地域包括支援センター</v>
      </c>
      <c r="B97" s="1" t="s">
        <v>352</v>
      </c>
      <c r="C97" s="1" t="s">
        <v>17</v>
      </c>
      <c r="E97" s="73">
        <f t="shared" si="10"/>
        <v>74</v>
      </c>
      <c r="F97" t="s">
        <v>25</v>
      </c>
      <c r="G97" s="99">
        <v>1480</v>
      </c>
    </row>
    <row r="98" spans="1:7" x14ac:dyDescent="0.4">
      <c r="A98" s="1" t="str">
        <f t="shared" si="7"/>
        <v>⑦介護施設等の集約・再編実施事業の合築等生活支援ハウス</v>
      </c>
      <c r="B98" s="1" t="s">
        <v>352</v>
      </c>
      <c r="C98" s="1" t="s">
        <v>32</v>
      </c>
      <c r="E98" s="73">
        <f t="shared" si="10"/>
        <v>2205</v>
      </c>
      <c r="F98" t="s">
        <v>25</v>
      </c>
      <c r="G98" s="99">
        <v>44100</v>
      </c>
    </row>
    <row r="99" spans="1:7" x14ac:dyDescent="0.4">
      <c r="A99" s="1" t="str">
        <f t="shared" si="7"/>
        <v>⑦介護施設等の集約・再編実施事業の合築等緊急ショートステイ</v>
      </c>
      <c r="B99" s="1" t="s">
        <v>352</v>
      </c>
      <c r="C99" s="1" t="s">
        <v>21</v>
      </c>
      <c r="E99" s="73">
        <f t="shared" si="10"/>
        <v>74</v>
      </c>
      <c r="F99" t="s">
        <v>24</v>
      </c>
      <c r="G99" s="99">
        <v>1480</v>
      </c>
    </row>
    <row r="100" spans="1:7" x14ac:dyDescent="0.4">
      <c r="A100" s="1" t="str">
        <f t="shared" si="7"/>
        <v>⑦介護施設等の集約・再編実施事業の合築等施設内保育施設</v>
      </c>
      <c r="B100" s="1" t="s">
        <v>352</v>
      </c>
      <c r="C100" s="1" t="s">
        <v>19</v>
      </c>
      <c r="E100" s="73">
        <f t="shared" si="10"/>
        <v>740</v>
      </c>
      <c r="F100" t="s">
        <v>328</v>
      </c>
      <c r="G100" s="99">
        <v>14800</v>
      </c>
    </row>
    <row r="101" spans="1:7" x14ac:dyDescent="0.4">
      <c r="A101" s="1" t="str">
        <f t="shared" si="7"/>
        <v>⑦介護施設等の集約・再編実施事業の合築等介護付きホーム(定員29人以下)</v>
      </c>
      <c r="B101" s="1" t="s">
        <v>352</v>
      </c>
      <c r="C101" s="1" t="s">
        <v>33</v>
      </c>
      <c r="E101" s="73">
        <f t="shared" si="10"/>
        <v>276.5</v>
      </c>
      <c r="F101" t="s">
        <v>24</v>
      </c>
      <c r="G101" s="99">
        <v>5530</v>
      </c>
    </row>
    <row r="102" spans="1:7" x14ac:dyDescent="0.4">
      <c r="A102" s="1" t="str">
        <f t="shared" si="7"/>
        <v>⑧介護施設等の集約・再編実施事業の空き家を活用した整備認知症高齢者グループホーム</v>
      </c>
      <c r="B102" s="1" t="s">
        <v>353</v>
      </c>
      <c r="C102" s="1" t="s">
        <v>316</v>
      </c>
      <c r="E102" s="99">
        <v>11000</v>
      </c>
      <c r="F102" t="s">
        <v>333</v>
      </c>
    </row>
    <row r="103" spans="1:7" x14ac:dyDescent="0.4">
      <c r="A103" s="1" t="str">
        <f t="shared" si="7"/>
        <v>⑧介護施設等の集約・再編実施事業の空き家を活用した整備小規模多機能型居宅介護事業所</v>
      </c>
      <c r="B103" s="1" t="s">
        <v>353</v>
      </c>
      <c r="C103" s="1" t="s">
        <v>317</v>
      </c>
      <c r="E103" s="99">
        <v>11000</v>
      </c>
      <c r="F103" t="s">
        <v>333</v>
      </c>
    </row>
    <row r="104" spans="1:7" x14ac:dyDescent="0.4">
      <c r="A104" s="1" t="str">
        <f t="shared" si="7"/>
        <v>⑧介護施設等の集約・再編実施事業の空き家を活用した整備看護小規模多機能型居宅介護事業所</v>
      </c>
      <c r="B104" s="1" t="s">
        <v>353</v>
      </c>
      <c r="C104" s="1" t="s">
        <v>331</v>
      </c>
      <c r="E104" s="99">
        <v>11000</v>
      </c>
      <c r="F104" t="s">
        <v>333</v>
      </c>
    </row>
    <row r="105" spans="1:7" x14ac:dyDescent="0.4">
      <c r="A105" s="1" t="str">
        <f t="shared" si="7"/>
        <v>⑧介護施設等の集約・再編実施事業の空き家を活用した整備認知症対応型デイサービスセンター</v>
      </c>
      <c r="B105" s="1" t="s">
        <v>353</v>
      </c>
      <c r="C105" s="1" t="s">
        <v>332</v>
      </c>
      <c r="E105" s="99">
        <v>11000</v>
      </c>
      <c r="F105" t="s">
        <v>333</v>
      </c>
    </row>
    <row r="106" spans="1:7" x14ac:dyDescent="0.4">
      <c r="A106" s="1" t="str">
        <f t="shared" si="7"/>
        <v/>
      </c>
      <c r="E106" s="99"/>
    </row>
    <row r="107" spans="1:7" x14ac:dyDescent="0.4">
      <c r="A107" s="1" t="str">
        <f t="shared" si="7"/>
        <v/>
      </c>
      <c r="E107" s="99"/>
    </row>
    <row r="108" spans="1:7" x14ac:dyDescent="0.4">
      <c r="A108" s="1" t="str">
        <f t="shared" si="7"/>
        <v/>
      </c>
      <c r="E108" s="99"/>
    </row>
    <row r="109" spans="1:7" x14ac:dyDescent="0.4">
      <c r="A109" s="1" t="str">
        <f t="shared" si="7"/>
        <v/>
      </c>
      <c r="E109" s="99"/>
    </row>
    <row r="110" spans="1:7" x14ac:dyDescent="0.4">
      <c r="A110" s="1" t="str">
        <f t="shared" si="7"/>
        <v/>
      </c>
      <c r="E110" s="99"/>
    </row>
    <row r="111" spans="1:7" x14ac:dyDescent="0.4">
      <c r="A111" s="1" t="str">
        <f t="shared" si="7"/>
        <v/>
      </c>
      <c r="E111" s="99"/>
    </row>
    <row r="112" spans="1:7" x14ac:dyDescent="0.4">
      <c r="A112" s="1" t="str">
        <f t="shared" si="7"/>
        <v/>
      </c>
      <c r="E112" s="99"/>
    </row>
    <row r="113" spans="1:6" x14ac:dyDescent="0.4">
      <c r="A113" s="1" t="str">
        <f t="shared" si="7"/>
        <v/>
      </c>
      <c r="E113" s="99"/>
    </row>
    <row r="114" spans="1:6" x14ac:dyDescent="0.4">
      <c r="A114" s="1" t="str">
        <f t="shared" si="7"/>
        <v/>
      </c>
      <c r="E114" s="99"/>
    </row>
    <row r="115" spans="1:6" x14ac:dyDescent="0.4">
      <c r="A115" s="1" t="str">
        <f t="shared" si="7"/>
        <v/>
      </c>
      <c r="E115" s="99"/>
    </row>
    <row r="116" spans="1:6" x14ac:dyDescent="0.4">
      <c r="A116" s="1" t="str">
        <f t="shared" si="7"/>
        <v/>
      </c>
      <c r="E116" s="99"/>
    </row>
    <row r="117" spans="1:6" x14ac:dyDescent="0.4">
      <c r="A117" s="1" t="str">
        <f t="shared" si="7"/>
        <v/>
      </c>
      <c r="F117" s="1"/>
    </row>
    <row r="118" spans="1:6" x14ac:dyDescent="0.4">
      <c r="A118" s="1" t="str">
        <f t="shared" ref="A118:A130" si="11">B118&amp;C118</f>
        <v/>
      </c>
      <c r="F118" s="1"/>
    </row>
    <row r="119" spans="1:6" x14ac:dyDescent="0.4">
      <c r="A119" s="1" t="str">
        <f t="shared" si="11"/>
        <v/>
      </c>
      <c r="F119" s="1"/>
    </row>
    <row r="120" spans="1:6" x14ac:dyDescent="0.4">
      <c r="A120" s="1" t="str">
        <f t="shared" si="11"/>
        <v/>
      </c>
      <c r="F120" s="1"/>
    </row>
    <row r="121" spans="1:6" x14ac:dyDescent="0.4">
      <c r="A121" s="1" t="str">
        <f t="shared" si="11"/>
        <v/>
      </c>
      <c r="F121" s="1"/>
    </row>
    <row r="122" spans="1:6" x14ac:dyDescent="0.4">
      <c r="A122" s="1" t="str">
        <f t="shared" si="11"/>
        <v/>
      </c>
      <c r="F122" s="1"/>
    </row>
    <row r="123" spans="1:6" x14ac:dyDescent="0.4">
      <c r="A123" s="1" t="str">
        <f t="shared" si="11"/>
        <v/>
      </c>
      <c r="F123" s="1"/>
    </row>
    <row r="124" spans="1:6" x14ac:dyDescent="0.4">
      <c r="A124" s="1" t="str">
        <f t="shared" si="11"/>
        <v/>
      </c>
      <c r="F124" s="1"/>
    </row>
    <row r="125" spans="1:6" x14ac:dyDescent="0.4">
      <c r="A125" s="1" t="str">
        <f t="shared" si="11"/>
        <v/>
      </c>
      <c r="F125" s="1"/>
    </row>
    <row r="126" spans="1:6" x14ac:dyDescent="0.4">
      <c r="A126" s="1" t="str">
        <f t="shared" si="11"/>
        <v/>
      </c>
      <c r="F126" s="1"/>
    </row>
    <row r="127" spans="1:6" x14ac:dyDescent="0.4">
      <c r="A127" s="1" t="str">
        <f t="shared" si="11"/>
        <v/>
      </c>
      <c r="F127" s="1"/>
    </row>
    <row r="128" spans="1:6" x14ac:dyDescent="0.4">
      <c r="A128" s="1" t="str">
        <f t="shared" si="11"/>
        <v/>
      </c>
      <c r="F128" s="1"/>
    </row>
    <row r="129" spans="1:6" x14ac:dyDescent="0.4">
      <c r="A129" s="1" t="str">
        <f t="shared" si="11"/>
        <v/>
      </c>
      <c r="F129" s="1"/>
    </row>
    <row r="130" spans="1:6" x14ac:dyDescent="0.4">
      <c r="A130" s="1" t="str">
        <f t="shared" si="11"/>
        <v/>
      </c>
      <c r="F130" s="1"/>
    </row>
    <row r="131" spans="1:6" x14ac:dyDescent="0.4">
      <c r="A131" s="1" t="str">
        <f t="shared" si="7"/>
        <v/>
      </c>
      <c r="E131" s="99"/>
    </row>
    <row r="132" spans="1:6" x14ac:dyDescent="0.4">
      <c r="A132" s="1" t="str">
        <f>B132&amp;C132</f>
        <v/>
      </c>
      <c r="E132" s="99"/>
    </row>
    <row r="133" spans="1:6" x14ac:dyDescent="0.4">
      <c r="A133" s="1" t="str">
        <f t="shared" ref="A133:A147" si="12">B133&amp;C133</f>
        <v/>
      </c>
      <c r="E133" s="99"/>
    </row>
    <row r="134" spans="1:6" x14ac:dyDescent="0.4">
      <c r="A134" s="1" t="str">
        <f t="shared" si="12"/>
        <v/>
      </c>
      <c r="E134" s="99"/>
    </row>
    <row r="135" spans="1:6" x14ac:dyDescent="0.4">
      <c r="A135" s="1" t="str">
        <f t="shared" si="12"/>
        <v/>
      </c>
      <c r="E135" s="99"/>
    </row>
    <row r="136" spans="1:6" x14ac:dyDescent="0.4">
      <c r="A136" s="1" t="str">
        <f t="shared" si="12"/>
        <v/>
      </c>
      <c r="E136" s="99"/>
    </row>
    <row r="137" spans="1:6" x14ac:dyDescent="0.4">
      <c r="A137" s="1" t="str">
        <f t="shared" si="12"/>
        <v/>
      </c>
      <c r="E137" s="99"/>
    </row>
    <row r="138" spans="1:6" x14ac:dyDescent="0.4">
      <c r="A138" s="1" t="str">
        <f t="shared" si="12"/>
        <v/>
      </c>
      <c r="E138" s="99"/>
    </row>
    <row r="139" spans="1:6" x14ac:dyDescent="0.4">
      <c r="A139" s="1" t="str">
        <f t="shared" si="12"/>
        <v/>
      </c>
      <c r="E139" s="99"/>
    </row>
    <row r="140" spans="1:6" x14ac:dyDescent="0.4">
      <c r="A140" s="1" t="str">
        <f t="shared" si="12"/>
        <v/>
      </c>
      <c r="E140" s="99"/>
    </row>
    <row r="141" spans="1:6" x14ac:dyDescent="0.4">
      <c r="A141" s="1" t="str">
        <f t="shared" si="12"/>
        <v/>
      </c>
      <c r="E141" s="99"/>
    </row>
    <row r="142" spans="1:6" x14ac:dyDescent="0.4">
      <c r="A142" s="1" t="str">
        <f t="shared" si="12"/>
        <v/>
      </c>
      <c r="E142" s="99"/>
    </row>
    <row r="143" spans="1:6" x14ac:dyDescent="0.4">
      <c r="A143" s="1" t="str">
        <f t="shared" si="12"/>
        <v/>
      </c>
      <c r="E143" s="99"/>
    </row>
    <row r="144" spans="1:6" x14ac:dyDescent="0.4">
      <c r="A144" s="1" t="str">
        <f t="shared" si="12"/>
        <v/>
      </c>
      <c r="E144" s="99"/>
    </row>
    <row r="145" spans="1:5" x14ac:dyDescent="0.4">
      <c r="A145" s="1" t="str">
        <f t="shared" si="12"/>
        <v/>
      </c>
      <c r="E145" s="99"/>
    </row>
    <row r="146" spans="1:5" x14ac:dyDescent="0.4">
      <c r="A146" s="1" t="str">
        <f t="shared" si="12"/>
        <v/>
      </c>
      <c r="E146" s="99"/>
    </row>
    <row r="147" spans="1:5" x14ac:dyDescent="0.4">
      <c r="A147" s="1" t="str">
        <f t="shared" si="12"/>
        <v/>
      </c>
      <c r="E147" s="99"/>
    </row>
    <row r="148" spans="1:5" x14ac:dyDescent="0.4">
      <c r="A148" s="1" t="str">
        <f t="shared" ref="A148:A174" si="13">B148&amp;C148</f>
        <v/>
      </c>
      <c r="E148" s="99"/>
    </row>
    <row r="149" spans="1:5" x14ac:dyDescent="0.4">
      <c r="A149" s="1" t="str">
        <f t="shared" si="13"/>
        <v/>
      </c>
      <c r="E149" s="99"/>
    </row>
    <row r="150" spans="1:5" x14ac:dyDescent="0.4">
      <c r="A150" s="1" t="str">
        <f t="shared" si="13"/>
        <v/>
      </c>
      <c r="E150" s="99"/>
    </row>
    <row r="151" spans="1:5" x14ac:dyDescent="0.4">
      <c r="A151" s="1" t="str">
        <f t="shared" si="13"/>
        <v/>
      </c>
      <c r="E151" s="99"/>
    </row>
    <row r="152" spans="1:5" x14ac:dyDescent="0.4">
      <c r="A152" s="1" t="str">
        <f t="shared" si="13"/>
        <v/>
      </c>
      <c r="E152" s="99"/>
    </row>
    <row r="153" spans="1:5" x14ac:dyDescent="0.4">
      <c r="A153" s="1" t="str">
        <f t="shared" si="13"/>
        <v/>
      </c>
      <c r="E153" s="99"/>
    </row>
    <row r="154" spans="1:5" x14ac:dyDescent="0.4">
      <c r="A154" s="1" t="str">
        <f t="shared" si="13"/>
        <v/>
      </c>
      <c r="E154" s="99"/>
    </row>
    <row r="155" spans="1:5" x14ac:dyDescent="0.4">
      <c r="A155" s="1" t="str">
        <f t="shared" si="13"/>
        <v/>
      </c>
      <c r="E155" s="99"/>
    </row>
    <row r="156" spans="1:5" x14ac:dyDescent="0.4">
      <c r="A156" s="1" t="str">
        <f t="shared" ref="A156:A173" si="14">B156&amp;C156</f>
        <v/>
      </c>
      <c r="E156" s="99"/>
    </row>
    <row r="157" spans="1:5" x14ac:dyDescent="0.4">
      <c r="A157" s="1" t="str">
        <f t="shared" si="14"/>
        <v/>
      </c>
      <c r="E157" s="99"/>
    </row>
    <row r="158" spans="1:5" x14ac:dyDescent="0.4">
      <c r="A158" s="1" t="str">
        <f t="shared" si="14"/>
        <v/>
      </c>
      <c r="E158" s="99"/>
    </row>
    <row r="159" spans="1:5" x14ac:dyDescent="0.4">
      <c r="A159" s="1" t="str">
        <f t="shared" si="14"/>
        <v/>
      </c>
      <c r="E159" s="99"/>
    </row>
    <row r="160" spans="1:5" x14ac:dyDescent="0.4">
      <c r="A160" s="1" t="str">
        <f t="shared" si="14"/>
        <v/>
      </c>
      <c r="E160" s="99"/>
    </row>
    <row r="161" spans="1:5" x14ac:dyDescent="0.4">
      <c r="A161" s="1" t="str">
        <f t="shared" si="14"/>
        <v/>
      </c>
      <c r="E161" s="99"/>
    </row>
    <row r="162" spans="1:5" x14ac:dyDescent="0.4">
      <c r="A162" s="1" t="str">
        <f t="shared" si="14"/>
        <v/>
      </c>
      <c r="E162" s="99"/>
    </row>
    <row r="163" spans="1:5" x14ac:dyDescent="0.4">
      <c r="A163" s="1" t="str">
        <f t="shared" si="14"/>
        <v/>
      </c>
      <c r="E163" s="99"/>
    </row>
    <row r="164" spans="1:5" x14ac:dyDescent="0.4">
      <c r="A164" s="1" t="str">
        <f t="shared" si="14"/>
        <v/>
      </c>
      <c r="E164" s="99"/>
    </row>
    <row r="165" spans="1:5" x14ac:dyDescent="0.4">
      <c r="A165" s="1" t="str">
        <f t="shared" si="14"/>
        <v/>
      </c>
      <c r="E165" s="99"/>
    </row>
    <row r="166" spans="1:5" x14ac:dyDescent="0.4">
      <c r="A166" s="1" t="str">
        <f t="shared" si="14"/>
        <v/>
      </c>
      <c r="E166" s="99"/>
    </row>
    <row r="167" spans="1:5" x14ac:dyDescent="0.4">
      <c r="A167" s="1" t="str">
        <f t="shared" si="14"/>
        <v/>
      </c>
      <c r="E167" s="99"/>
    </row>
    <row r="168" spans="1:5" x14ac:dyDescent="0.4">
      <c r="A168" s="1" t="str">
        <f t="shared" si="14"/>
        <v/>
      </c>
      <c r="E168" s="99"/>
    </row>
    <row r="169" spans="1:5" x14ac:dyDescent="0.4">
      <c r="A169" s="1" t="str">
        <f t="shared" si="14"/>
        <v/>
      </c>
      <c r="E169" s="99"/>
    </row>
    <row r="170" spans="1:5" x14ac:dyDescent="0.4">
      <c r="A170" s="1" t="str">
        <f t="shared" si="14"/>
        <v/>
      </c>
      <c r="E170" s="99"/>
    </row>
    <row r="171" spans="1:5" x14ac:dyDescent="0.4">
      <c r="A171" s="1" t="str">
        <f t="shared" si="14"/>
        <v/>
      </c>
      <c r="E171" s="99"/>
    </row>
    <row r="172" spans="1:5" x14ac:dyDescent="0.4">
      <c r="A172" s="1" t="str">
        <f t="shared" si="14"/>
        <v/>
      </c>
      <c r="E172" s="99"/>
    </row>
    <row r="173" spans="1:5" x14ac:dyDescent="0.4">
      <c r="A173" s="1" t="str">
        <f t="shared" si="14"/>
        <v/>
      </c>
      <c r="E173" s="99"/>
    </row>
    <row r="174" spans="1:5" x14ac:dyDescent="0.4">
      <c r="A174" s="1" t="str">
        <f t="shared" si="13"/>
        <v/>
      </c>
      <c r="E174" s="99"/>
    </row>
    <row r="175" spans="1:5" x14ac:dyDescent="0.4">
      <c r="A175" s="1" t="str">
        <f t="shared" ref="A175" si="15">B175&amp;C175</f>
        <v/>
      </c>
      <c r="E175" s="99"/>
    </row>
    <row r="176" spans="1:5" ht="18.75" customHeight="1" x14ac:dyDescent="0.4">
      <c r="A176" s="1" t="str">
        <f>B176&amp;C176</f>
        <v/>
      </c>
      <c r="E176" s="99"/>
    </row>
    <row r="177" spans="1:5" ht="18.75" customHeight="1" x14ac:dyDescent="0.4">
      <c r="A177" s="1" t="str">
        <f>B177&amp;C177</f>
        <v/>
      </c>
      <c r="E177" s="99"/>
    </row>
    <row r="178" spans="1:5" ht="18.75" customHeight="1" x14ac:dyDescent="0.4">
      <c r="A178" s="1" t="str">
        <f>B178&amp;C178</f>
        <v/>
      </c>
      <c r="E178" s="99"/>
    </row>
    <row r="179" spans="1:5" ht="18.75" customHeight="1" x14ac:dyDescent="0.4">
      <c r="A179" s="1" t="str">
        <f t="shared" ref="A179:A200" si="16">B179&amp;C179</f>
        <v/>
      </c>
      <c r="E179" s="99"/>
    </row>
    <row r="180" spans="1:5" ht="18.75" customHeight="1" x14ac:dyDescent="0.4">
      <c r="A180" s="1" t="str">
        <f t="shared" si="16"/>
        <v/>
      </c>
      <c r="E180" s="99"/>
    </row>
    <row r="181" spans="1:5" ht="18.75" customHeight="1" x14ac:dyDescent="0.4">
      <c r="A181" s="1" t="str">
        <f t="shared" si="16"/>
        <v/>
      </c>
      <c r="E181" s="99"/>
    </row>
    <row r="182" spans="1:5" ht="18.75" customHeight="1" x14ac:dyDescent="0.4">
      <c r="A182" s="1" t="str">
        <f t="shared" si="16"/>
        <v/>
      </c>
      <c r="E182" s="99"/>
    </row>
    <row r="183" spans="1:5" ht="18.75" customHeight="1" x14ac:dyDescent="0.4">
      <c r="A183" s="1" t="str">
        <f t="shared" si="16"/>
        <v/>
      </c>
      <c r="E183" s="99"/>
    </row>
    <row r="184" spans="1:5" ht="18.75" customHeight="1" x14ac:dyDescent="0.4">
      <c r="A184" s="1" t="str">
        <f t="shared" si="16"/>
        <v/>
      </c>
      <c r="E184" s="99"/>
    </row>
    <row r="185" spans="1:5" ht="18.75" customHeight="1" x14ac:dyDescent="0.4">
      <c r="A185" s="1" t="str">
        <f t="shared" si="16"/>
        <v/>
      </c>
      <c r="E185" s="99"/>
    </row>
    <row r="186" spans="1:5" ht="18.75" customHeight="1" x14ac:dyDescent="0.4">
      <c r="A186" s="1" t="str">
        <f t="shared" si="16"/>
        <v/>
      </c>
      <c r="E186" s="99"/>
    </row>
    <row r="187" spans="1:5" x14ac:dyDescent="0.4">
      <c r="A187" s="1" t="str">
        <f t="shared" si="16"/>
        <v/>
      </c>
      <c r="E187" s="99"/>
    </row>
    <row r="188" spans="1:5" ht="18.75" customHeight="1" x14ac:dyDescent="0.4">
      <c r="A188" s="1" t="str">
        <f t="shared" si="16"/>
        <v/>
      </c>
      <c r="E188" s="99"/>
    </row>
    <row r="189" spans="1:5" x14ac:dyDescent="0.4">
      <c r="A189" s="1" t="str">
        <f t="shared" si="16"/>
        <v/>
      </c>
      <c r="E189" s="99"/>
    </row>
    <row r="190" spans="1:5" x14ac:dyDescent="0.4">
      <c r="A190" s="1" t="str">
        <f t="shared" ref="A190:A196" si="17">B190&amp;C190</f>
        <v/>
      </c>
      <c r="E190" s="99"/>
    </row>
    <row r="191" spans="1:5" x14ac:dyDescent="0.4">
      <c r="A191" s="1" t="str">
        <f t="shared" si="17"/>
        <v/>
      </c>
      <c r="E191" s="99"/>
    </row>
    <row r="192" spans="1:5" x14ac:dyDescent="0.4">
      <c r="A192" s="1" t="str">
        <f t="shared" si="17"/>
        <v/>
      </c>
      <c r="E192" s="99"/>
    </row>
    <row r="193" spans="1:5" x14ac:dyDescent="0.4">
      <c r="A193" s="1" t="str">
        <f t="shared" si="17"/>
        <v/>
      </c>
      <c r="E193" s="99"/>
    </row>
    <row r="194" spans="1:5" x14ac:dyDescent="0.4">
      <c r="A194" s="1" t="str">
        <f t="shared" si="17"/>
        <v/>
      </c>
      <c r="E194" s="99"/>
    </row>
    <row r="195" spans="1:5" x14ac:dyDescent="0.4">
      <c r="A195" s="1" t="str">
        <f t="shared" si="17"/>
        <v/>
      </c>
      <c r="E195" s="99"/>
    </row>
    <row r="196" spans="1:5" x14ac:dyDescent="0.4">
      <c r="A196" s="1" t="str">
        <f t="shared" si="17"/>
        <v/>
      </c>
      <c r="E196" s="99"/>
    </row>
    <row r="197" spans="1:5" x14ac:dyDescent="0.4">
      <c r="A197" s="1" t="str">
        <f t="shared" si="16"/>
        <v/>
      </c>
      <c r="E197" s="99"/>
    </row>
    <row r="198" spans="1:5" x14ac:dyDescent="0.4">
      <c r="A198" s="1" t="str">
        <f t="shared" si="16"/>
        <v/>
      </c>
      <c r="E198" s="99"/>
    </row>
    <row r="199" spans="1:5" x14ac:dyDescent="0.4">
      <c r="A199" s="1" t="str">
        <f t="shared" si="16"/>
        <v/>
      </c>
      <c r="E199" s="99"/>
    </row>
    <row r="200" spans="1:5" x14ac:dyDescent="0.4">
      <c r="A200" s="1" t="str">
        <f t="shared" si="16"/>
        <v/>
      </c>
      <c r="E200" s="99"/>
    </row>
    <row r="201" spans="1:5" x14ac:dyDescent="0.4">
      <c r="A201" s="1" t="str">
        <f t="shared" ref="A201:A224" si="18">B201&amp;C201</f>
        <v/>
      </c>
      <c r="E201" s="99"/>
    </row>
    <row r="202" spans="1:5" x14ac:dyDescent="0.4">
      <c r="A202" s="1" t="str">
        <f t="shared" si="18"/>
        <v/>
      </c>
      <c r="E202" s="99"/>
    </row>
    <row r="203" spans="1:5" x14ac:dyDescent="0.4">
      <c r="A203" s="1" t="str">
        <f t="shared" si="18"/>
        <v/>
      </c>
      <c r="E203" s="99"/>
    </row>
    <row r="204" spans="1:5" x14ac:dyDescent="0.4">
      <c r="A204" s="1" t="str">
        <f t="shared" si="18"/>
        <v/>
      </c>
      <c r="E204" s="99"/>
    </row>
    <row r="205" spans="1:5" x14ac:dyDescent="0.4">
      <c r="A205" s="1" t="str">
        <f t="shared" si="18"/>
        <v/>
      </c>
      <c r="E205" s="99"/>
    </row>
    <row r="206" spans="1:5" x14ac:dyDescent="0.4">
      <c r="A206" s="1" t="str">
        <f t="shared" si="18"/>
        <v/>
      </c>
      <c r="E206" s="99"/>
    </row>
    <row r="207" spans="1:5" x14ac:dyDescent="0.4">
      <c r="A207" s="1" t="str">
        <f t="shared" si="18"/>
        <v/>
      </c>
      <c r="E207" s="99"/>
    </row>
    <row r="208" spans="1:5" x14ac:dyDescent="0.4">
      <c r="A208" s="1" t="str">
        <f t="shared" si="18"/>
        <v/>
      </c>
      <c r="E208" s="99"/>
    </row>
    <row r="209" spans="1:5" x14ac:dyDescent="0.4">
      <c r="A209" s="1" t="str">
        <f t="shared" si="18"/>
        <v/>
      </c>
      <c r="E209" s="99"/>
    </row>
    <row r="210" spans="1:5" x14ac:dyDescent="0.4">
      <c r="A210" s="1" t="str">
        <f t="shared" si="18"/>
        <v/>
      </c>
      <c r="E210" s="99"/>
    </row>
    <row r="211" spans="1:5" x14ac:dyDescent="0.4">
      <c r="A211" s="1" t="str">
        <f t="shared" si="18"/>
        <v/>
      </c>
      <c r="E211" s="99"/>
    </row>
    <row r="212" spans="1:5" x14ac:dyDescent="0.4">
      <c r="A212" s="1" t="str">
        <f t="shared" si="18"/>
        <v/>
      </c>
      <c r="E212" s="99"/>
    </row>
    <row r="213" spans="1:5" x14ac:dyDescent="0.4">
      <c r="A213" s="1" t="str">
        <f t="shared" si="18"/>
        <v/>
      </c>
      <c r="E213" s="99"/>
    </row>
    <row r="214" spans="1:5" x14ac:dyDescent="0.4">
      <c r="A214" s="1" t="str">
        <f t="shared" si="18"/>
        <v/>
      </c>
      <c r="E214" s="99"/>
    </row>
    <row r="215" spans="1:5" x14ac:dyDescent="0.4">
      <c r="A215" s="1" t="str">
        <f t="shared" si="18"/>
        <v/>
      </c>
      <c r="E215" s="99"/>
    </row>
    <row r="216" spans="1:5" x14ac:dyDescent="0.4">
      <c r="A216" s="1" t="str">
        <f t="shared" si="18"/>
        <v/>
      </c>
      <c r="E216" s="99"/>
    </row>
    <row r="217" spans="1:5" x14ac:dyDescent="0.4">
      <c r="A217" s="1" t="str">
        <f t="shared" si="18"/>
        <v/>
      </c>
      <c r="E217" s="99"/>
    </row>
    <row r="218" spans="1:5" x14ac:dyDescent="0.4">
      <c r="A218" s="1" t="str">
        <f t="shared" si="18"/>
        <v/>
      </c>
      <c r="E218" s="99"/>
    </row>
    <row r="219" spans="1:5" x14ac:dyDescent="0.4">
      <c r="A219" s="1" t="str">
        <f t="shared" si="18"/>
        <v/>
      </c>
      <c r="E219" s="99"/>
    </row>
    <row r="220" spans="1:5" x14ac:dyDescent="0.4">
      <c r="A220" s="1" t="str">
        <f t="shared" si="18"/>
        <v/>
      </c>
      <c r="E220" s="99"/>
    </row>
    <row r="221" spans="1:5" x14ac:dyDescent="0.4">
      <c r="A221" s="1" t="str">
        <f t="shared" si="18"/>
        <v/>
      </c>
      <c r="E221" s="99"/>
    </row>
    <row r="222" spans="1:5" x14ac:dyDescent="0.4">
      <c r="A222" s="1" t="str">
        <f t="shared" si="18"/>
        <v/>
      </c>
      <c r="E222" s="99"/>
    </row>
    <row r="223" spans="1:5" x14ac:dyDescent="0.4">
      <c r="A223" s="1" t="str">
        <f t="shared" si="18"/>
        <v/>
      </c>
      <c r="E223" s="99"/>
    </row>
    <row r="224" spans="1:5" x14ac:dyDescent="0.4">
      <c r="A224" s="1" t="str">
        <f t="shared" si="18"/>
        <v/>
      </c>
      <c r="E224" s="99"/>
    </row>
    <row r="225" spans="1:5" x14ac:dyDescent="0.4">
      <c r="A225" s="1" t="str">
        <f t="shared" ref="A225:A260" si="19">B225&amp;C225</f>
        <v/>
      </c>
      <c r="E225" s="99"/>
    </row>
    <row r="226" spans="1:5" x14ac:dyDescent="0.4">
      <c r="A226" s="1" t="str">
        <f t="shared" si="19"/>
        <v/>
      </c>
      <c r="E226" s="99"/>
    </row>
    <row r="227" spans="1:5" x14ac:dyDescent="0.4">
      <c r="A227" s="1" t="str">
        <f t="shared" si="19"/>
        <v/>
      </c>
      <c r="E227" s="99"/>
    </row>
    <row r="228" spans="1:5" x14ac:dyDescent="0.4">
      <c r="A228" s="1" t="str">
        <f t="shared" si="19"/>
        <v/>
      </c>
      <c r="E228" s="99"/>
    </row>
    <row r="229" spans="1:5" x14ac:dyDescent="0.4">
      <c r="A229" s="1" t="str">
        <f t="shared" si="19"/>
        <v/>
      </c>
      <c r="E229" s="99"/>
    </row>
    <row r="230" spans="1:5" x14ac:dyDescent="0.4">
      <c r="A230" s="1" t="str">
        <f t="shared" si="19"/>
        <v/>
      </c>
      <c r="E230" s="99"/>
    </row>
    <row r="231" spans="1:5" x14ac:dyDescent="0.4">
      <c r="A231" s="1" t="str">
        <f t="shared" si="19"/>
        <v/>
      </c>
      <c r="E231" s="99"/>
    </row>
    <row r="232" spans="1:5" x14ac:dyDescent="0.4">
      <c r="A232" s="1" t="str">
        <f t="shared" si="19"/>
        <v/>
      </c>
      <c r="E232" s="99"/>
    </row>
    <row r="233" spans="1:5" x14ac:dyDescent="0.4">
      <c r="A233" s="1" t="str">
        <f t="shared" si="19"/>
        <v/>
      </c>
      <c r="E233" s="99"/>
    </row>
    <row r="234" spans="1:5" x14ac:dyDescent="0.4">
      <c r="A234" s="1" t="str">
        <f t="shared" si="19"/>
        <v/>
      </c>
      <c r="E234" s="99"/>
    </row>
    <row r="235" spans="1:5" x14ac:dyDescent="0.4">
      <c r="A235" s="1" t="str">
        <f t="shared" si="19"/>
        <v/>
      </c>
      <c r="E235" s="99"/>
    </row>
    <row r="236" spans="1:5" x14ac:dyDescent="0.4">
      <c r="A236" s="1" t="str">
        <f t="shared" si="19"/>
        <v/>
      </c>
      <c r="E236" s="99"/>
    </row>
    <row r="237" spans="1:5" x14ac:dyDescent="0.4">
      <c r="A237" s="1" t="str">
        <f t="shared" si="19"/>
        <v/>
      </c>
      <c r="E237" s="99"/>
    </row>
    <row r="238" spans="1:5" x14ac:dyDescent="0.4">
      <c r="A238" s="1" t="str">
        <f t="shared" si="19"/>
        <v/>
      </c>
      <c r="E238" s="99"/>
    </row>
    <row r="239" spans="1:5" x14ac:dyDescent="0.4">
      <c r="A239" s="1" t="str">
        <f t="shared" si="19"/>
        <v/>
      </c>
      <c r="E239" s="99"/>
    </row>
    <row r="240" spans="1:5" x14ac:dyDescent="0.4">
      <c r="A240" s="1" t="str">
        <f t="shared" si="19"/>
        <v/>
      </c>
      <c r="E240" s="99"/>
    </row>
    <row r="241" spans="1:5" x14ac:dyDescent="0.4">
      <c r="A241" s="1" t="str">
        <f t="shared" si="19"/>
        <v/>
      </c>
      <c r="E241" s="99"/>
    </row>
    <row r="242" spans="1:5" x14ac:dyDescent="0.4">
      <c r="A242" s="1" t="str">
        <f t="shared" si="19"/>
        <v/>
      </c>
      <c r="E242" s="99"/>
    </row>
    <row r="243" spans="1:5" x14ac:dyDescent="0.4">
      <c r="A243" s="1" t="str">
        <f t="shared" si="19"/>
        <v/>
      </c>
      <c r="E243" s="99"/>
    </row>
    <row r="244" spans="1:5" x14ac:dyDescent="0.4">
      <c r="A244" s="1" t="str">
        <f t="shared" si="19"/>
        <v/>
      </c>
      <c r="E244" s="99"/>
    </row>
    <row r="245" spans="1:5" x14ac:dyDescent="0.4">
      <c r="A245" s="1" t="str">
        <f t="shared" si="19"/>
        <v/>
      </c>
      <c r="E245" s="99"/>
    </row>
    <row r="246" spans="1:5" x14ac:dyDescent="0.4">
      <c r="A246" s="1" t="str">
        <f t="shared" si="19"/>
        <v/>
      </c>
      <c r="E246" s="99"/>
    </row>
    <row r="247" spans="1:5" x14ac:dyDescent="0.4">
      <c r="A247" s="1" t="str">
        <f t="shared" si="19"/>
        <v/>
      </c>
      <c r="E247" s="99"/>
    </row>
    <row r="248" spans="1:5" x14ac:dyDescent="0.4">
      <c r="A248" s="1" t="str">
        <f>B248&amp;C248</f>
        <v/>
      </c>
      <c r="E248" s="99"/>
    </row>
    <row r="249" spans="1:5" x14ac:dyDescent="0.4">
      <c r="A249" s="1" t="str">
        <f t="shared" ref="A249:A253" si="20">B249&amp;C249</f>
        <v/>
      </c>
      <c r="E249" s="99"/>
    </row>
    <row r="250" spans="1:5" x14ac:dyDescent="0.4">
      <c r="A250" s="1" t="str">
        <f t="shared" si="20"/>
        <v/>
      </c>
      <c r="E250" s="99"/>
    </row>
    <row r="251" spans="1:5" x14ac:dyDescent="0.4">
      <c r="A251" s="1" t="str">
        <f t="shared" si="20"/>
        <v/>
      </c>
      <c r="E251" s="99"/>
    </row>
    <row r="252" spans="1:5" x14ac:dyDescent="0.4">
      <c r="A252" s="1" t="str">
        <f t="shared" si="20"/>
        <v/>
      </c>
      <c r="E252" s="99"/>
    </row>
    <row r="253" spans="1:5" x14ac:dyDescent="0.4">
      <c r="A253" s="1" t="str">
        <f t="shared" si="20"/>
        <v/>
      </c>
      <c r="E253" s="99"/>
    </row>
    <row r="254" spans="1:5" x14ac:dyDescent="0.4">
      <c r="A254" s="1" t="str">
        <f t="shared" si="19"/>
        <v/>
      </c>
      <c r="E254" s="99"/>
    </row>
    <row r="255" spans="1:5" x14ac:dyDescent="0.4">
      <c r="A255" s="1" t="str">
        <f t="shared" si="19"/>
        <v/>
      </c>
      <c r="E255" s="99"/>
    </row>
    <row r="256" spans="1:5" x14ac:dyDescent="0.4">
      <c r="A256" s="1" t="str">
        <f t="shared" si="19"/>
        <v/>
      </c>
      <c r="E256" s="99"/>
    </row>
    <row r="257" spans="1:5" x14ac:dyDescent="0.4">
      <c r="A257" s="1" t="str">
        <f t="shared" si="19"/>
        <v/>
      </c>
      <c r="E257" s="99"/>
    </row>
    <row r="258" spans="1:5" x14ac:dyDescent="0.4">
      <c r="A258" s="1" t="str">
        <f t="shared" si="19"/>
        <v/>
      </c>
      <c r="E258" s="99"/>
    </row>
    <row r="259" spans="1:5" x14ac:dyDescent="0.4">
      <c r="A259" s="1" t="str">
        <f t="shared" si="19"/>
        <v/>
      </c>
      <c r="E259" s="99"/>
    </row>
    <row r="260" spans="1:5" x14ac:dyDescent="0.4">
      <c r="A260" s="1" t="str">
        <f t="shared" si="19"/>
        <v/>
      </c>
    </row>
  </sheetData>
  <phoneticPr fontId="2"/>
  <pageMargins left="0.7" right="0.7" top="0.75" bottom="0.75" header="0.3" footer="0.3"/>
  <pageSetup paperSize="8" scale="2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留意事項</vt:lpstr>
      <vt:lpstr>補助対象施設・単価一覧</vt:lpstr>
      <vt:lpstr>別紙（介護施設等整備事業交付金）</vt:lpstr>
      <vt:lpstr>交付金集計</vt:lpstr>
      <vt:lpstr>補助金集計</vt:lpstr>
      <vt:lpstr>施設種類別集計</vt:lpstr>
      <vt:lpstr>－</vt:lpstr>
      <vt:lpstr>①介護施設等の改築・大規模修繕時における代替施設整備事業</vt:lpstr>
      <vt:lpstr>②介護施設等の改築・大規模修繕等の工事中における代替施設整備事業の空き家を活用した整備</vt:lpstr>
      <vt:lpstr>③地域密着型サービス等から広域型施設への転換事業</vt:lpstr>
      <vt:lpstr>④広域型施設におけるダウンサイジング実施事業</vt:lpstr>
      <vt:lpstr>⑤広域型施設におけるダウンサイジング実施事業の空き家を活用した整備</vt:lpstr>
      <vt:lpstr>⑥介護施設等の集約・再編実施事業</vt:lpstr>
      <vt:lpstr>⑦介護施設等の集約・再編実施事業の合築等</vt:lpstr>
      <vt:lpstr>⑧介護施設等の集約・再編実施事業の空き家を活用した整備</vt:lpstr>
      <vt:lpstr>'別紙（介護施設等整備事業交付金）'!Print_Area</vt:lpstr>
      <vt:lpstr>補助対象施設・単価一覧!Print_Area</vt:lpstr>
      <vt:lpstr>留意事項!Print_Area</vt:lpstr>
      <vt:lpstr>施設種別</vt:lpstr>
      <vt:lpstr>事業一覧</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高齢者支援課</cp:lastModifiedBy>
  <cp:lastPrinted>2025-07-24T07:58:58Z</cp:lastPrinted>
  <dcterms:created xsi:type="dcterms:W3CDTF">2020-07-28T05:01:59Z</dcterms:created>
  <dcterms:modified xsi:type="dcterms:W3CDTF">2025-07-28T01:14:23Z</dcterms:modified>
</cp:coreProperties>
</file>